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Sport Clubs\General\Forms\Employee Time Card\"/>
    </mc:Choice>
  </mc:AlternateContent>
  <xr:revisionPtr revIDLastSave="0" documentId="13_ncr:1_{C013FEC6-222C-49EF-85BD-A317A606F937}" xr6:coauthVersionLast="46" xr6:coauthVersionMax="46" xr10:uidLastSave="{00000000-0000-0000-0000-000000000000}"/>
  <bookViews>
    <workbookView xWindow="-120" yWindow="-120" windowWidth="29040" windowHeight="15840" tabRatio="500" firstSheet="3" activeTab="3" xr2:uid="{00000000-000D-0000-FFFF-FFFF00000000}"/>
  </bookViews>
  <sheets>
    <sheet name="Hours" sheetId="2" state="hidden" r:id="rId1"/>
    <sheet name="Yes or No" sheetId="3" state="hidden" r:id="rId2"/>
    <sheet name="Departments" sheetId="4" state="hidden" r:id="rId3"/>
    <sheet name="Manual Timecard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O14" i="1"/>
  <c r="S14" i="1" s="1"/>
  <c r="O15" i="1"/>
  <c r="S15" i="1" s="1"/>
  <c r="O16" i="1"/>
  <c r="S16" i="1" s="1"/>
  <c r="O17" i="1"/>
  <c r="S17" i="1" s="1"/>
  <c r="O18" i="1"/>
  <c r="S18" i="1" s="1"/>
  <c r="O19" i="1"/>
  <c r="S19" i="1" s="1"/>
  <c r="O20" i="1"/>
  <c r="S20" i="1" s="1"/>
  <c r="O21" i="1"/>
  <c r="S21" i="1" s="1"/>
  <c r="O22" i="1"/>
  <c r="S22" i="1" s="1"/>
  <c r="O23" i="1"/>
  <c r="S23" i="1" s="1"/>
  <c r="O24" i="1"/>
  <c r="S24" i="1" s="1"/>
  <c r="O25" i="1"/>
  <c r="S25" i="1" s="1"/>
  <c r="O26" i="1"/>
  <c r="S26" i="1" s="1"/>
  <c r="O13" i="1"/>
  <c r="S13" i="1" s="1"/>
  <c r="P7" i="1"/>
  <c r="S27" i="1" l="1"/>
  <c r="T21" i="1"/>
  <c r="Y21" i="1" s="1"/>
  <c r="T20" i="1"/>
  <c r="Y20" i="1" s="1"/>
  <c r="T14" i="1"/>
  <c r="Y14" i="1" s="1"/>
  <c r="T26" i="1"/>
  <c r="U26" i="1" s="1"/>
  <c r="T25" i="1"/>
  <c r="Y25" i="1" s="1"/>
  <c r="T24" i="1"/>
  <c r="Y24" i="1" s="1"/>
  <c r="T23" i="1"/>
  <c r="Y23" i="1" s="1"/>
  <c r="T22" i="1"/>
  <c r="T18" i="1"/>
  <c r="Y18" i="1" s="1"/>
  <c r="T19" i="1"/>
  <c r="U19" i="1" s="1"/>
  <c r="T17" i="1"/>
  <c r="Y17" i="1" s="1"/>
  <c r="T16" i="1"/>
  <c r="Y16" i="1" s="1"/>
  <c r="T15" i="1"/>
  <c r="Y15" i="1" s="1"/>
  <c r="T29" i="1"/>
  <c r="T13" i="1"/>
  <c r="U13" i="1" s="1"/>
  <c r="U20" i="1" l="1"/>
  <c r="U21" i="1"/>
  <c r="U14" i="1"/>
  <c r="V26" i="1"/>
  <c r="W26" i="1" s="1"/>
  <c r="U25" i="1"/>
  <c r="U24" i="1"/>
  <c r="U23" i="1"/>
  <c r="Y22" i="1"/>
  <c r="X26" i="1"/>
  <c r="U22" i="1"/>
  <c r="U16" i="1"/>
  <c r="V16" i="1" s="1"/>
  <c r="Z16" i="1" s="1"/>
  <c r="U18" i="1"/>
  <c r="V19" i="1"/>
  <c r="W19" i="1" s="1"/>
  <c r="U17" i="1"/>
  <c r="U15" i="1"/>
  <c r="V13" i="1"/>
  <c r="Z13" i="1" s="1"/>
  <c r="X19" i="1"/>
  <c r="Y13" i="1"/>
  <c r="V21" i="1" l="1"/>
  <c r="Z21" i="1" s="1"/>
  <c r="V20" i="1"/>
  <c r="Z20" i="1" s="1"/>
  <c r="V14" i="1"/>
  <c r="Z14" i="1" s="1"/>
  <c r="V25" i="1"/>
  <c r="Z25" i="1" s="1"/>
  <c r="V24" i="1"/>
  <c r="Z24" i="1" s="1"/>
  <c r="V23" i="1"/>
  <c r="Z23" i="1" s="1"/>
  <c r="V22" i="1"/>
  <c r="Z22" i="1" s="1"/>
  <c r="Y26" i="1"/>
  <c r="Z26" i="1"/>
  <c r="V18" i="1"/>
  <c r="Z18" i="1" s="1"/>
  <c r="V17" i="1"/>
  <c r="Z17" i="1" s="1"/>
  <c r="W16" i="1"/>
  <c r="V15" i="1"/>
  <c r="Z15" i="1" s="1"/>
  <c r="W13" i="1"/>
  <c r="Z19" i="1"/>
  <c r="Y19" i="1"/>
  <c r="W24" i="1" l="1"/>
  <c r="W20" i="1"/>
  <c r="W21" i="1"/>
  <c r="W14" i="1"/>
  <c r="W25" i="1"/>
  <c r="W23" i="1"/>
  <c r="W22" i="1"/>
  <c r="W18" i="1"/>
  <c r="W17" i="1"/>
  <c r="W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Rebeca X. Villasenor</author>
    <author>Rebeca Villasenor</author>
  </authors>
  <commentList>
    <comment ref="E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Enter your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Enter RED ID#</t>
        </r>
      </text>
    </comment>
    <comment ref="E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Enter your position title
</t>
        </r>
      </text>
    </comment>
    <comment ref="M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Select your department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Enter your Supervisor's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Enter pay period start date (mm/dd/yy)</t>
        </r>
      </text>
    </comment>
    <comment ref="E13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Select time in from dropdown list</t>
        </r>
      </text>
    </comment>
    <comment ref="F1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Select time out from dropdown list</t>
        </r>
      </text>
    </comment>
    <comment ref="G1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Select Pay Code-
REG - hours worked in the office
TC - hours worked from home
SICK - hours scheduled to work, but out sick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<sst xmlns="http://schemas.openxmlformats.org/spreadsheetml/2006/main" count="74" uniqueCount="53">
  <si>
    <t>Time In:</t>
  </si>
  <si>
    <t>Time Out:</t>
  </si>
  <si>
    <t>Date:</t>
  </si>
  <si>
    <t>Associated Students of San Diego State University</t>
  </si>
  <si>
    <t>Total Hours</t>
  </si>
  <si>
    <t>-</t>
  </si>
  <si>
    <t>Sun</t>
  </si>
  <si>
    <t>Sat</t>
  </si>
  <si>
    <t>Mon</t>
  </si>
  <si>
    <t>Tue</t>
  </si>
  <si>
    <t>Wed</t>
  </si>
  <si>
    <t>Thu</t>
  </si>
  <si>
    <t>Fri</t>
  </si>
  <si>
    <t>AS President</t>
  </si>
  <si>
    <t>AS Vice President</t>
  </si>
  <si>
    <t>AS Vice President of Financial Affairs</t>
  </si>
  <si>
    <t>AS Vice President of University Affairs</t>
  </si>
  <si>
    <t>AS Vice President of External Relations</t>
  </si>
  <si>
    <t>Pay Code</t>
  </si>
  <si>
    <t>TC</t>
  </si>
  <si>
    <t>REG</t>
  </si>
  <si>
    <t>Supervisor Approval:</t>
  </si>
  <si>
    <t>Yes, please mail my check to the address above</t>
  </si>
  <si>
    <t>Aztec Recreation Center</t>
  </si>
  <si>
    <t>Daily Aztec</t>
  </si>
  <si>
    <t>KCR</t>
  </si>
  <si>
    <t>Children's Center</t>
  </si>
  <si>
    <t>Government Affairs</t>
  </si>
  <si>
    <t>Student Union</t>
  </si>
  <si>
    <t>Business Services</t>
  </si>
  <si>
    <t>MBAC</t>
  </si>
  <si>
    <t>SICK</t>
  </si>
  <si>
    <t>No, I will pick it up at the front desk on Friday, 12/24/2021</t>
  </si>
  <si>
    <t>DT</t>
  </si>
  <si>
    <t>Viejas Arena</t>
  </si>
  <si>
    <t>I certify that the above-recorded time accurately and fully reflects the time that I worked during the designated pay period. I also certify that, during the above designated pay period, I was provided and I took all meal periods and rest periods to which I was entitled to take under law. If I disagree with any time entry or if I did not receive all of my meal and rest periods, I am aware that I am to contact my supervisor, manager, or Human Resources about any corrections.</t>
  </si>
  <si>
    <r>
      <rPr>
        <sz val="13"/>
        <color rgb="FFFF0000"/>
        <rFont val="Times New Roman"/>
        <family val="1"/>
      </rPr>
      <t>*</t>
    </r>
    <r>
      <rPr>
        <sz val="13"/>
        <color theme="1"/>
        <rFont val="Times New Roman"/>
        <family val="1"/>
      </rPr>
      <t>Employee:</t>
    </r>
  </si>
  <si>
    <r>
      <rPr>
        <sz val="13"/>
        <color rgb="FFFF0000"/>
        <rFont val="Times New Roman"/>
        <family val="1"/>
      </rPr>
      <t>*</t>
    </r>
    <r>
      <rPr>
        <sz val="13"/>
        <color theme="1"/>
        <rFont val="Times New Roman"/>
        <family val="1"/>
      </rPr>
      <t>Red ID#:</t>
    </r>
  </si>
  <si>
    <r>
      <rPr>
        <sz val="13"/>
        <color rgb="FFFF0000"/>
        <rFont val="Times New Roman"/>
        <family val="1"/>
      </rPr>
      <t>*</t>
    </r>
    <r>
      <rPr>
        <sz val="13"/>
        <color theme="1"/>
        <rFont val="Times New Roman"/>
        <family val="1"/>
      </rPr>
      <t>Department:</t>
    </r>
  </si>
  <si>
    <t>(*) Please complete all required fields</t>
  </si>
  <si>
    <t>REG1</t>
  </si>
  <si>
    <t>OT1</t>
  </si>
  <si>
    <t>REG2</t>
  </si>
  <si>
    <t>OT2</t>
  </si>
  <si>
    <t>OT3</t>
  </si>
  <si>
    <t>OT4</t>
  </si>
  <si>
    <t>Part-Time Employee Timecard</t>
  </si>
  <si>
    <r>
      <rPr>
        <sz val="13"/>
        <color rgb="FFFF0000"/>
        <rFont val="Times New Roman"/>
        <family val="1"/>
      </rPr>
      <t>*</t>
    </r>
    <r>
      <rPr>
        <sz val="13"/>
        <color theme="1"/>
        <rFont val="Times New Roman"/>
        <family val="1"/>
      </rPr>
      <t>Positition Title:</t>
    </r>
  </si>
  <si>
    <r>
      <rPr>
        <sz val="13"/>
        <color rgb="FFFF0000"/>
        <rFont val="Times New Roman"/>
        <family val="1"/>
      </rPr>
      <t>*</t>
    </r>
    <r>
      <rPr>
        <sz val="13"/>
        <color theme="1"/>
        <rFont val="Times New Roman"/>
        <family val="1"/>
      </rPr>
      <t>Supervisor:</t>
    </r>
  </si>
  <si>
    <r>
      <rPr>
        <sz val="13"/>
        <color rgb="FFFF0000"/>
        <rFont val="Times New Roman"/>
        <family val="1"/>
      </rPr>
      <t>*</t>
    </r>
    <r>
      <rPr>
        <sz val="13"/>
        <color theme="1"/>
        <rFont val="Times New Roman"/>
        <family val="1"/>
      </rPr>
      <t>Pay Period:</t>
    </r>
  </si>
  <si>
    <t xml:space="preserve">Print Name: </t>
  </si>
  <si>
    <t>Record your punches, print your name &amp; submit to your supervisor by the pay period end date.</t>
  </si>
  <si>
    <t>DeJuan Benford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</si>
</sst>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u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0" fillId="0" borderId="0" xfId="0" applyFont="1"/>
    <xf numFmtId="0" fontId="8" fillId="0" borderId="0" xfId="0" applyFont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15" fillId="0" borderId="0" xfId="0" applyFont="1"/>
    <xf numFmtId="2" fontId="6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Border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49" fontId="3" fillId="0" borderId="0" xfId="0" applyNumberFormat="1" applyFont="1" applyProtection="1"/>
    <xf numFmtId="165" fontId="3" fillId="0" borderId="0" xfId="0" applyNumberFormat="1" applyFont="1" applyFill="1" applyProtection="1"/>
    <xf numFmtId="2" fontId="6" fillId="0" borderId="0" xfId="0" applyNumberFormat="1" applyFont="1" applyProtection="1"/>
    <xf numFmtId="0" fontId="0" fillId="0" borderId="0" xfId="0" applyFont="1" applyProtection="1"/>
    <xf numFmtId="0" fontId="14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165" fontId="4" fillId="0" borderId="0" xfId="0" applyNumberFormat="1" applyFont="1" applyFill="1" applyBorder="1" applyProtection="1"/>
    <xf numFmtId="2" fontId="4" fillId="0" borderId="0" xfId="0" applyNumberFormat="1" applyFont="1" applyProtection="1"/>
    <xf numFmtId="0" fontId="12" fillId="0" borderId="0" xfId="0" applyFont="1" applyBorder="1" applyAlignment="1" applyProtection="1">
      <alignment vertical="center"/>
    </xf>
    <xf numFmtId="14" fontId="12" fillId="0" borderId="0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14" fontId="4" fillId="0" borderId="5" xfId="0" applyNumberFormat="1" applyFont="1" applyBorder="1" applyAlignment="1" applyProtection="1">
      <alignment vertical="center"/>
    </xf>
    <xf numFmtId="14" fontId="4" fillId="0" borderId="5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Protection="1"/>
    <xf numFmtId="165" fontId="3" fillId="0" borderId="0" xfId="0" applyNumberFormat="1" applyFont="1" applyFill="1" applyBorder="1" applyProtection="1"/>
    <xf numFmtId="0" fontId="2" fillId="0" borderId="0" xfId="0" applyFont="1" applyProtection="1"/>
    <xf numFmtId="0" fontId="6" fillId="0" borderId="0" xfId="0" applyFont="1" applyProtection="1"/>
    <xf numFmtId="49" fontId="6" fillId="0" borderId="0" xfId="0" applyNumberFormat="1" applyFont="1" applyProtection="1"/>
    <xf numFmtId="165" fontId="6" fillId="0" borderId="0" xfId="0" applyNumberFormat="1" applyFont="1" applyFill="1" applyProtection="1"/>
    <xf numFmtId="0" fontId="15" fillId="0" borderId="0" xfId="0" applyFont="1" applyProtection="1"/>
    <xf numFmtId="0" fontId="4" fillId="3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4" fontId="6" fillId="0" borderId="11" xfId="0" applyNumberFormat="1" applyFont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4" fontId="6" fillId="0" borderId="16" xfId="0" applyNumberFormat="1" applyFont="1" applyBorder="1" applyAlignment="1" applyProtection="1">
      <alignment horizontal="center" vertical="center"/>
    </xf>
    <xf numFmtId="14" fontId="6" fillId="3" borderId="5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4" fontId="6" fillId="0" borderId="18" xfId="0" applyNumberFormat="1" applyFont="1" applyBorder="1" applyAlignment="1" applyProtection="1">
      <alignment horizontal="center" vertical="center"/>
    </xf>
    <xf numFmtId="14" fontId="6" fillId="3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Protection="1"/>
    <xf numFmtId="165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Protection="1"/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1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</xf>
    <xf numFmtId="14" fontId="6" fillId="5" borderId="16" xfId="0" applyNumberFormat="1" applyFont="1" applyFill="1" applyBorder="1" applyAlignment="1" applyProtection="1">
      <alignment horizontal="center" vertical="center"/>
    </xf>
    <xf numFmtId="2" fontId="6" fillId="5" borderId="11" xfId="0" applyNumberFormat="1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4" fontId="6" fillId="5" borderId="11" xfId="0" applyNumberFormat="1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14" fontId="6" fillId="5" borderId="18" xfId="0" applyNumberFormat="1" applyFont="1" applyFill="1" applyBorder="1" applyAlignment="1" applyProtection="1">
      <alignment horizontal="center" vertical="center"/>
    </xf>
    <xf numFmtId="2" fontId="6" fillId="5" borderId="13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3" fillId="5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5" borderId="14" xfId="0" applyNumberFormat="1" applyFont="1" applyFill="1" applyBorder="1" applyAlignment="1" applyProtection="1">
      <alignment horizontal="center"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/>
    </xf>
    <xf numFmtId="0" fontId="4" fillId="2" borderId="32" xfId="0" applyFont="1" applyFill="1" applyBorder="1" applyAlignment="1" applyProtection="1">
      <alignment horizontal="center" vertical="center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5" borderId="34" xfId="0" applyNumberFormat="1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164" fontId="3" fillId="0" borderId="35" xfId="0" applyNumberFormat="1" applyFont="1" applyBorder="1" applyAlignment="1" applyProtection="1">
      <alignment horizontal="center" vertical="center"/>
      <protection locked="0"/>
    </xf>
    <xf numFmtId="164" fontId="3" fillId="5" borderId="20" xfId="0" applyNumberFormat="1" applyFont="1" applyFill="1" applyBorder="1" applyAlignment="1" applyProtection="1">
      <alignment horizontal="center" vertical="center"/>
      <protection locked="0"/>
    </xf>
    <xf numFmtId="164" fontId="3" fillId="5" borderId="33" xfId="0" applyNumberFormat="1" applyFont="1" applyFill="1" applyBorder="1" applyAlignment="1" applyProtection="1">
      <alignment horizontal="center" vertical="center"/>
      <protection locked="0"/>
    </xf>
    <xf numFmtId="164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165" fontId="3" fillId="0" borderId="30" xfId="0" applyNumberFormat="1" applyFont="1" applyFill="1" applyBorder="1" applyProtection="1"/>
    <xf numFmtId="0" fontId="4" fillId="6" borderId="37" xfId="0" applyFont="1" applyFill="1" applyBorder="1" applyAlignment="1" applyProtection="1">
      <alignment horizontal="center" vertical="center" textRotation="90" wrapText="1"/>
    </xf>
    <xf numFmtId="0" fontId="4" fillId="6" borderId="10" xfId="0" applyFont="1" applyFill="1" applyBorder="1" applyAlignment="1" applyProtection="1">
      <alignment horizontal="center" vertical="center" textRotation="90" wrapText="1"/>
    </xf>
    <xf numFmtId="164" fontId="3" fillId="5" borderId="38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/>
    </xf>
    <xf numFmtId="164" fontId="3" fillId="5" borderId="39" xfId="0" applyNumberFormat="1" applyFont="1" applyFill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165" fontId="3" fillId="0" borderId="28" xfId="0" applyNumberFormat="1" applyFont="1" applyFill="1" applyBorder="1" applyAlignment="1" applyProtection="1">
      <alignment horizontal="center" vertical="center"/>
    </xf>
    <xf numFmtId="164" fontId="3" fillId="0" borderId="44" xfId="0" applyNumberFormat="1" applyFont="1" applyBorder="1" applyAlignment="1" applyProtection="1">
      <alignment horizontal="center" vertical="center"/>
      <protection locked="0"/>
    </xf>
    <xf numFmtId="164" fontId="3" fillId="0" borderId="45" xfId="0" applyNumberFormat="1" applyFont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 applyProtection="1">
      <alignment horizontal="center" vertical="center"/>
      <protection locked="0"/>
    </xf>
    <xf numFmtId="0" fontId="6" fillId="6" borderId="40" xfId="0" applyFont="1" applyFill="1" applyBorder="1" applyAlignment="1" applyProtection="1">
      <alignment horizontal="center" vertical="center"/>
      <protection locked="0"/>
    </xf>
    <xf numFmtId="165" fontId="3" fillId="0" borderId="46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horizontal="center" vertical="center"/>
    </xf>
    <xf numFmtId="165" fontId="3" fillId="0" borderId="47" xfId="0" applyNumberFormat="1" applyFont="1" applyFill="1" applyBorder="1" applyAlignment="1" applyProtection="1">
      <alignment horizontal="center" vertical="center"/>
    </xf>
    <xf numFmtId="164" fontId="3" fillId="5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164" fontId="3" fillId="5" borderId="40" xfId="0" applyNumberFormat="1" applyFont="1" applyFill="1" applyBorder="1" applyAlignment="1" applyProtection="1">
      <alignment horizontal="center" vertical="center"/>
      <protection locked="0"/>
    </xf>
    <xf numFmtId="164" fontId="3" fillId="5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2" fontId="6" fillId="0" borderId="48" xfId="0" applyNumberFormat="1" applyFont="1" applyBorder="1" applyAlignment="1" applyProtection="1">
      <alignment horizontal="center" vertical="center"/>
    </xf>
    <xf numFmtId="2" fontId="6" fillId="5" borderId="49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2" fontId="6" fillId="4" borderId="10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Alignment="1" applyProtection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14" fontId="4" fillId="5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164" fontId="3" fillId="0" borderId="29" xfId="0" applyNumberFormat="1" applyFont="1" applyBorder="1" applyAlignment="1" applyProtection="1">
      <alignment horizontal="center" vertical="center"/>
      <protection locked="0"/>
    </xf>
    <xf numFmtId="164" fontId="3" fillId="5" borderId="39" xfId="0" applyNumberFormat="1" applyFont="1" applyFill="1" applyBorder="1" applyAlignment="1" applyProtection="1">
      <alignment horizontal="center" vertical="center"/>
      <protection locked="0"/>
    </xf>
    <xf numFmtId="164" fontId="3" fillId="5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164" fontId="3" fillId="5" borderId="8" xfId="0" applyNumberFormat="1" applyFont="1" applyFill="1" applyBorder="1" applyAlignment="1" applyProtection="1">
      <alignment horizontal="center" vertical="center"/>
      <protection locked="0"/>
    </xf>
    <xf numFmtId="164" fontId="3" fillId="5" borderId="36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42" xfId="0" applyNumberFormat="1" applyFont="1" applyBorder="1" applyAlignment="1" applyProtection="1">
      <alignment horizontal="center" vertical="center"/>
      <protection locked="0"/>
    </xf>
    <xf numFmtId="164" fontId="3" fillId="5" borderId="40" xfId="0" applyNumberFormat="1" applyFont="1" applyFill="1" applyBorder="1" applyAlignment="1" applyProtection="1">
      <alignment horizontal="center" vertical="center"/>
      <protection locked="0"/>
    </xf>
    <xf numFmtId="164" fontId="3" fillId="5" borderId="4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4"/>
  <sheetViews>
    <sheetView workbookViewId="0">
      <selection activeCell="C17" sqref="C17"/>
    </sheetView>
  </sheetViews>
  <sheetFormatPr defaultRowHeight="15.75" x14ac:dyDescent="0.25"/>
  <cols>
    <col min="1" max="1" width="10.375" style="70" customWidth="1"/>
    <col min="2" max="2" width="15" style="94" customWidth="1"/>
    <col min="3" max="3" width="43.125" style="87" customWidth="1"/>
    <col min="4" max="9" width="9" style="70"/>
  </cols>
  <sheetData>
    <row r="1" spans="1:2" x14ac:dyDescent="0.25">
      <c r="A1" s="69">
        <v>0.16666666666666666</v>
      </c>
      <c r="B1" s="96" t="s">
        <v>19</v>
      </c>
    </row>
    <row r="2" spans="1:2" x14ac:dyDescent="0.25">
      <c r="A2" s="69">
        <f>A1+TIME(0,15,0)</f>
        <v>0.17708333333333331</v>
      </c>
      <c r="B2" s="96" t="s">
        <v>20</v>
      </c>
    </row>
    <row r="3" spans="1:2" x14ac:dyDescent="0.25">
      <c r="A3" s="69">
        <f t="shared" ref="A3:A66" si="0">A2+TIME(0,15,0)</f>
        <v>0.18749999999999997</v>
      </c>
      <c r="B3" s="96" t="s">
        <v>31</v>
      </c>
    </row>
    <row r="4" spans="1:2" x14ac:dyDescent="0.25">
      <c r="A4" s="69">
        <f t="shared" si="0"/>
        <v>0.19791666666666663</v>
      </c>
      <c r="B4" s="96"/>
    </row>
    <row r="5" spans="1:2" x14ac:dyDescent="0.25">
      <c r="A5" s="69">
        <f t="shared" si="0"/>
        <v>0.20833333333333329</v>
      </c>
    </row>
    <row r="6" spans="1:2" x14ac:dyDescent="0.25">
      <c r="A6" s="69">
        <f t="shared" si="0"/>
        <v>0.21874999999999994</v>
      </c>
    </row>
    <row r="7" spans="1:2" x14ac:dyDescent="0.25">
      <c r="A7" s="69">
        <f t="shared" si="0"/>
        <v>0.2291666666666666</v>
      </c>
    </row>
    <row r="8" spans="1:2" x14ac:dyDescent="0.25">
      <c r="A8" s="69">
        <f t="shared" si="0"/>
        <v>0.23958333333333326</v>
      </c>
    </row>
    <row r="9" spans="1:2" x14ac:dyDescent="0.25">
      <c r="A9" s="69">
        <f t="shared" si="0"/>
        <v>0.24999999999999992</v>
      </c>
    </row>
    <row r="10" spans="1:2" x14ac:dyDescent="0.25">
      <c r="A10" s="69">
        <f t="shared" si="0"/>
        <v>0.26041666666666657</v>
      </c>
    </row>
    <row r="11" spans="1:2" x14ac:dyDescent="0.25">
      <c r="A11" s="69">
        <f t="shared" si="0"/>
        <v>0.27083333333333326</v>
      </c>
    </row>
    <row r="12" spans="1:2" x14ac:dyDescent="0.25">
      <c r="A12" s="69">
        <f t="shared" si="0"/>
        <v>0.28124999999999994</v>
      </c>
    </row>
    <row r="13" spans="1:2" x14ac:dyDescent="0.25">
      <c r="A13" s="69">
        <f t="shared" si="0"/>
        <v>0.29166666666666663</v>
      </c>
    </row>
    <row r="14" spans="1:2" x14ac:dyDescent="0.25">
      <c r="A14" s="69">
        <f t="shared" si="0"/>
        <v>0.30208333333333331</v>
      </c>
    </row>
    <row r="15" spans="1:2" x14ac:dyDescent="0.25">
      <c r="A15" s="69">
        <f t="shared" si="0"/>
        <v>0.3125</v>
      </c>
    </row>
    <row r="16" spans="1:2" x14ac:dyDescent="0.25">
      <c r="A16" s="69">
        <f t="shared" si="0"/>
        <v>0.32291666666666669</v>
      </c>
    </row>
    <row r="17" spans="1:1" x14ac:dyDescent="0.25">
      <c r="A17" s="69">
        <f t="shared" si="0"/>
        <v>0.33333333333333337</v>
      </c>
    </row>
    <row r="18" spans="1:1" x14ac:dyDescent="0.25">
      <c r="A18" s="69">
        <f t="shared" si="0"/>
        <v>0.34375000000000006</v>
      </c>
    </row>
    <row r="19" spans="1:1" x14ac:dyDescent="0.25">
      <c r="A19" s="69">
        <f t="shared" si="0"/>
        <v>0.35416666666666674</v>
      </c>
    </row>
    <row r="20" spans="1:1" x14ac:dyDescent="0.25">
      <c r="A20" s="69">
        <f t="shared" si="0"/>
        <v>0.36458333333333343</v>
      </c>
    </row>
    <row r="21" spans="1:1" x14ac:dyDescent="0.25">
      <c r="A21" s="69">
        <f t="shared" si="0"/>
        <v>0.37500000000000011</v>
      </c>
    </row>
    <row r="22" spans="1:1" x14ac:dyDescent="0.25">
      <c r="A22" s="69">
        <f t="shared" si="0"/>
        <v>0.3854166666666668</v>
      </c>
    </row>
    <row r="23" spans="1:1" x14ac:dyDescent="0.25">
      <c r="A23" s="69">
        <f t="shared" si="0"/>
        <v>0.39583333333333348</v>
      </c>
    </row>
    <row r="24" spans="1:1" x14ac:dyDescent="0.25">
      <c r="A24" s="69">
        <f t="shared" si="0"/>
        <v>0.40625000000000017</v>
      </c>
    </row>
    <row r="25" spans="1:1" x14ac:dyDescent="0.25">
      <c r="A25" s="69">
        <f t="shared" si="0"/>
        <v>0.41666666666666685</v>
      </c>
    </row>
    <row r="26" spans="1:1" x14ac:dyDescent="0.25">
      <c r="A26" s="69">
        <f t="shared" si="0"/>
        <v>0.42708333333333354</v>
      </c>
    </row>
    <row r="27" spans="1:1" x14ac:dyDescent="0.25">
      <c r="A27" s="69">
        <f t="shared" si="0"/>
        <v>0.43750000000000022</v>
      </c>
    </row>
    <row r="28" spans="1:1" x14ac:dyDescent="0.25">
      <c r="A28" s="69">
        <f t="shared" si="0"/>
        <v>0.44791666666666691</v>
      </c>
    </row>
    <row r="29" spans="1:1" x14ac:dyDescent="0.25">
      <c r="A29" s="69">
        <f t="shared" si="0"/>
        <v>0.45833333333333359</v>
      </c>
    </row>
    <row r="30" spans="1:1" x14ac:dyDescent="0.25">
      <c r="A30" s="69">
        <f t="shared" si="0"/>
        <v>0.46875000000000028</v>
      </c>
    </row>
    <row r="31" spans="1:1" x14ac:dyDescent="0.25">
      <c r="A31" s="69">
        <f t="shared" si="0"/>
        <v>0.47916666666666696</v>
      </c>
    </row>
    <row r="32" spans="1:1" x14ac:dyDescent="0.25">
      <c r="A32" s="69">
        <f t="shared" si="0"/>
        <v>0.48958333333333365</v>
      </c>
    </row>
    <row r="33" spans="1:3" x14ac:dyDescent="0.25">
      <c r="A33" s="69">
        <f t="shared" si="0"/>
        <v>0.50000000000000033</v>
      </c>
    </row>
    <row r="34" spans="1:3" x14ac:dyDescent="0.25">
      <c r="A34" s="69">
        <f t="shared" si="0"/>
        <v>0.51041666666666696</v>
      </c>
    </row>
    <row r="35" spans="1:3" x14ac:dyDescent="0.25">
      <c r="A35" s="69">
        <f t="shared" si="0"/>
        <v>0.52083333333333359</v>
      </c>
    </row>
    <row r="36" spans="1:3" x14ac:dyDescent="0.25">
      <c r="A36" s="69">
        <f t="shared" si="0"/>
        <v>0.53125000000000022</v>
      </c>
    </row>
    <row r="37" spans="1:3" x14ac:dyDescent="0.25">
      <c r="A37" s="69">
        <f t="shared" si="0"/>
        <v>0.54166666666666685</v>
      </c>
    </row>
    <row r="38" spans="1:3" x14ac:dyDescent="0.25">
      <c r="A38" s="69">
        <f t="shared" si="0"/>
        <v>0.55208333333333348</v>
      </c>
    </row>
    <row r="39" spans="1:3" x14ac:dyDescent="0.25">
      <c r="A39" s="69">
        <f t="shared" si="0"/>
        <v>0.56250000000000011</v>
      </c>
    </row>
    <row r="40" spans="1:3" x14ac:dyDescent="0.25">
      <c r="A40" s="69">
        <f t="shared" si="0"/>
        <v>0.57291666666666674</v>
      </c>
    </row>
    <row r="41" spans="1:3" x14ac:dyDescent="0.25">
      <c r="A41" s="69">
        <f t="shared" si="0"/>
        <v>0.58333333333333337</v>
      </c>
    </row>
    <row r="42" spans="1:3" x14ac:dyDescent="0.25">
      <c r="A42" s="69">
        <f t="shared" si="0"/>
        <v>0.59375</v>
      </c>
    </row>
    <row r="43" spans="1:3" x14ac:dyDescent="0.25">
      <c r="A43" s="69">
        <f t="shared" si="0"/>
        <v>0.60416666666666663</v>
      </c>
    </row>
    <row r="44" spans="1:3" x14ac:dyDescent="0.25">
      <c r="A44" s="69">
        <f t="shared" si="0"/>
        <v>0.61458333333333326</v>
      </c>
    </row>
    <row r="45" spans="1:3" x14ac:dyDescent="0.25">
      <c r="A45" s="69">
        <f t="shared" si="0"/>
        <v>0.62499999999999989</v>
      </c>
    </row>
    <row r="46" spans="1:3" x14ac:dyDescent="0.25">
      <c r="A46" s="69">
        <f t="shared" si="0"/>
        <v>0.63541666666666652</v>
      </c>
      <c r="C46" s="87" t="s">
        <v>13</v>
      </c>
    </row>
    <row r="47" spans="1:3" x14ac:dyDescent="0.25">
      <c r="A47" s="69">
        <f t="shared" si="0"/>
        <v>0.64583333333333315</v>
      </c>
      <c r="C47" s="87" t="s">
        <v>14</v>
      </c>
    </row>
    <row r="48" spans="1:3" x14ac:dyDescent="0.25">
      <c r="A48" s="69">
        <f t="shared" si="0"/>
        <v>0.65624999999999978</v>
      </c>
      <c r="C48" s="87" t="s">
        <v>15</v>
      </c>
    </row>
    <row r="49" spans="1:3" x14ac:dyDescent="0.25">
      <c r="A49" s="69">
        <f t="shared" si="0"/>
        <v>0.66666666666666641</v>
      </c>
      <c r="C49" s="87" t="s">
        <v>16</v>
      </c>
    </row>
    <row r="50" spans="1:3" x14ac:dyDescent="0.25">
      <c r="A50" s="69">
        <f t="shared" si="0"/>
        <v>0.67708333333333304</v>
      </c>
      <c r="C50" s="87" t="s">
        <v>17</v>
      </c>
    </row>
    <row r="51" spans="1:3" x14ac:dyDescent="0.25">
      <c r="A51" s="69">
        <f t="shared" si="0"/>
        <v>0.68749999999999967</v>
      </c>
    </row>
    <row r="52" spans="1:3" x14ac:dyDescent="0.25">
      <c r="A52" s="69">
        <f t="shared" si="0"/>
        <v>0.6979166666666663</v>
      </c>
    </row>
    <row r="53" spans="1:3" x14ac:dyDescent="0.25">
      <c r="A53" s="69">
        <f t="shared" si="0"/>
        <v>0.70833333333333293</v>
      </c>
    </row>
    <row r="54" spans="1:3" x14ac:dyDescent="0.25">
      <c r="A54" s="69">
        <f t="shared" si="0"/>
        <v>0.71874999999999956</v>
      </c>
    </row>
    <row r="55" spans="1:3" x14ac:dyDescent="0.25">
      <c r="A55" s="69">
        <f t="shared" si="0"/>
        <v>0.72916666666666619</v>
      </c>
    </row>
    <row r="56" spans="1:3" x14ac:dyDescent="0.25">
      <c r="A56" s="69">
        <f t="shared" si="0"/>
        <v>0.73958333333333282</v>
      </c>
    </row>
    <row r="57" spans="1:3" x14ac:dyDescent="0.25">
      <c r="A57" s="69">
        <f t="shared" si="0"/>
        <v>0.74999999999999944</v>
      </c>
    </row>
    <row r="58" spans="1:3" x14ac:dyDescent="0.25">
      <c r="A58" s="69">
        <f t="shared" si="0"/>
        <v>0.76041666666666607</v>
      </c>
    </row>
    <row r="59" spans="1:3" x14ac:dyDescent="0.25">
      <c r="A59" s="69">
        <f t="shared" si="0"/>
        <v>0.7708333333333327</v>
      </c>
    </row>
    <row r="60" spans="1:3" x14ac:dyDescent="0.25">
      <c r="A60" s="69">
        <f t="shared" si="0"/>
        <v>0.78124999999999933</v>
      </c>
    </row>
    <row r="61" spans="1:3" x14ac:dyDescent="0.25">
      <c r="A61" s="69">
        <f t="shared" si="0"/>
        <v>0.79166666666666596</v>
      </c>
    </row>
    <row r="62" spans="1:3" x14ac:dyDescent="0.25">
      <c r="A62" s="69">
        <f t="shared" si="0"/>
        <v>0.80208333333333259</v>
      </c>
    </row>
    <row r="63" spans="1:3" x14ac:dyDescent="0.25">
      <c r="A63" s="69">
        <f t="shared" si="0"/>
        <v>0.81249999999999922</v>
      </c>
    </row>
    <row r="64" spans="1:3" x14ac:dyDescent="0.25">
      <c r="A64" s="69">
        <f t="shared" si="0"/>
        <v>0.82291666666666585</v>
      </c>
    </row>
    <row r="65" spans="1:1" x14ac:dyDescent="0.25">
      <c r="A65" s="69">
        <f t="shared" si="0"/>
        <v>0.83333333333333248</v>
      </c>
    </row>
    <row r="66" spans="1:1" x14ac:dyDescent="0.25">
      <c r="A66" s="69">
        <f t="shared" si="0"/>
        <v>0.84374999999999911</v>
      </c>
    </row>
    <row r="67" spans="1:1" x14ac:dyDescent="0.25">
      <c r="A67" s="69">
        <f t="shared" ref="A67:A96" si="1">A66+TIME(0,15,0)</f>
        <v>0.85416666666666574</v>
      </c>
    </row>
    <row r="68" spans="1:1" x14ac:dyDescent="0.25">
      <c r="A68" s="69">
        <f t="shared" si="1"/>
        <v>0.86458333333333237</v>
      </c>
    </row>
    <row r="69" spans="1:1" x14ac:dyDescent="0.25">
      <c r="A69" s="69">
        <f t="shared" si="1"/>
        <v>0.874999999999999</v>
      </c>
    </row>
    <row r="70" spans="1:1" x14ac:dyDescent="0.25">
      <c r="A70" s="69">
        <f t="shared" si="1"/>
        <v>0.88541666666666563</v>
      </c>
    </row>
    <row r="71" spans="1:1" x14ac:dyDescent="0.25">
      <c r="A71" s="69">
        <f t="shared" si="1"/>
        <v>0.89583333333333226</v>
      </c>
    </row>
    <row r="72" spans="1:1" x14ac:dyDescent="0.25">
      <c r="A72" s="69">
        <f t="shared" si="1"/>
        <v>0.90624999999999889</v>
      </c>
    </row>
    <row r="73" spans="1:1" x14ac:dyDescent="0.25">
      <c r="A73" s="69">
        <f t="shared" si="1"/>
        <v>0.91666666666666552</v>
      </c>
    </row>
    <row r="74" spans="1:1" x14ac:dyDescent="0.25">
      <c r="A74" s="69">
        <f t="shared" si="1"/>
        <v>0.92708333333333215</v>
      </c>
    </row>
    <row r="75" spans="1:1" x14ac:dyDescent="0.25">
      <c r="A75" s="69">
        <f t="shared" si="1"/>
        <v>0.93749999999999878</v>
      </c>
    </row>
    <row r="76" spans="1:1" x14ac:dyDescent="0.25">
      <c r="A76" s="69">
        <f t="shared" si="1"/>
        <v>0.94791666666666541</v>
      </c>
    </row>
    <row r="77" spans="1:1" x14ac:dyDescent="0.25">
      <c r="A77" s="69">
        <f t="shared" si="1"/>
        <v>0.95833333333333204</v>
      </c>
    </row>
    <row r="78" spans="1:1" x14ac:dyDescent="0.25">
      <c r="A78" s="69">
        <f t="shared" si="1"/>
        <v>0.96874999999999867</v>
      </c>
    </row>
    <row r="79" spans="1:1" x14ac:dyDescent="0.25">
      <c r="A79" s="69">
        <f t="shared" si="1"/>
        <v>0.9791666666666653</v>
      </c>
    </row>
    <row r="80" spans="1:1" x14ac:dyDescent="0.25">
      <c r="A80" s="69">
        <f t="shared" si="1"/>
        <v>0.98958333333333193</v>
      </c>
    </row>
    <row r="81" spans="1:1" x14ac:dyDescent="0.25">
      <c r="A81" s="69">
        <f t="shared" si="1"/>
        <v>0.99999999999999856</v>
      </c>
    </row>
    <row r="82" spans="1:1" x14ac:dyDescent="0.25">
      <c r="A82" s="69">
        <f t="shared" si="1"/>
        <v>1.0104166666666652</v>
      </c>
    </row>
    <row r="83" spans="1:1" x14ac:dyDescent="0.25">
      <c r="A83" s="69">
        <f t="shared" si="1"/>
        <v>1.0208333333333319</v>
      </c>
    </row>
    <row r="84" spans="1:1" x14ac:dyDescent="0.25">
      <c r="A84" s="69">
        <f t="shared" si="1"/>
        <v>1.0312499999999987</v>
      </c>
    </row>
    <row r="85" spans="1:1" x14ac:dyDescent="0.25">
      <c r="A85" s="69">
        <f t="shared" si="1"/>
        <v>1.0416666666666654</v>
      </c>
    </row>
    <row r="86" spans="1:1" x14ac:dyDescent="0.25">
      <c r="A86" s="69">
        <f t="shared" si="1"/>
        <v>1.0520833333333321</v>
      </c>
    </row>
    <row r="87" spans="1:1" x14ac:dyDescent="0.25">
      <c r="A87" s="69">
        <f t="shared" si="1"/>
        <v>1.0624999999999989</v>
      </c>
    </row>
    <row r="88" spans="1:1" x14ac:dyDescent="0.25">
      <c r="A88" s="69">
        <f t="shared" si="1"/>
        <v>1.0729166666666656</v>
      </c>
    </row>
    <row r="89" spans="1:1" x14ac:dyDescent="0.25">
      <c r="A89" s="69">
        <f t="shared" si="1"/>
        <v>1.0833333333333324</v>
      </c>
    </row>
    <row r="90" spans="1:1" x14ac:dyDescent="0.25">
      <c r="A90" s="69">
        <f t="shared" si="1"/>
        <v>1.0937499999999991</v>
      </c>
    </row>
    <row r="91" spans="1:1" x14ac:dyDescent="0.25">
      <c r="A91" s="69">
        <f t="shared" si="1"/>
        <v>1.1041666666666659</v>
      </c>
    </row>
    <row r="92" spans="1:1" x14ac:dyDescent="0.25">
      <c r="A92" s="69">
        <f t="shared" si="1"/>
        <v>1.1145833333333326</v>
      </c>
    </row>
    <row r="93" spans="1:1" x14ac:dyDescent="0.25">
      <c r="A93" s="69">
        <f t="shared" si="1"/>
        <v>1.1249999999999993</v>
      </c>
    </row>
    <row r="94" spans="1:1" x14ac:dyDescent="0.25">
      <c r="A94" s="69">
        <f t="shared" si="1"/>
        <v>1.1354166666666661</v>
      </c>
    </row>
    <row r="95" spans="1:1" x14ac:dyDescent="0.25">
      <c r="A95" s="69">
        <f t="shared" si="1"/>
        <v>1.1458333333333328</v>
      </c>
    </row>
    <row r="96" spans="1:1" x14ac:dyDescent="0.25">
      <c r="A96" s="69">
        <f t="shared" si="1"/>
        <v>1.1562499999999996</v>
      </c>
    </row>
    <row r="97" spans="1:1" x14ac:dyDescent="0.25">
      <c r="A97" s="69"/>
    </row>
    <row r="98" spans="1:1" x14ac:dyDescent="0.25">
      <c r="A98" s="69"/>
    </row>
    <row r="99" spans="1:1" x14ac:dyDescent="0.25">
      <c r="A99" s="69"/>
    </row>
    <row r="100" spans="1:1" x14ac:dyDescent="0.25">
      <c r="A100" s="69"/>
    </row>
    <row r="101" spans="1:1" x14ac:dyDescent="0.25">
      <c r="A101" s="69"/>
    </row>
    <row r="102" spans="1:1" x14ac:dyDescent="0.25">
      <c r="A102" s="69"/>
    </row>
    <row r="103" spans="1:1" x14ac:dyDescent="0.25">
      <c r="A103" s="69"/>
    </row>
    <row r="104" spans="1:1" x14ac:dyDescent="0.25">
      <c r="A104" s="69"/>
    </row>
    <row r="105" spans="1:1" x14ac:dyDescent="0.25">
      <c r="A105" s="69"/>
    </row>
    <row r="106" spans="1:1" x14ac:dyDescent="0.25">
      <c r="A106" s="69"/>
    </row>
    <row r="107" spans="1:1" x14ac:dyDescent="0.25">
      <c r="A107" s="69"/>
    </row>
    <row r="108" spans="1:1" x14ac:dyDescent="0.25">
      <c r="A108" s="69"/>
    </row>
    <row r="109" spans="1:1" x14ac:dyDescent="0.25">
      <c r="A109" s="69"/>
    </row>
    <row r="110" spans="1:1" x14ac:dyDescent="0.25">
      <c r="A110" s="69"/>
    </row>
    <row r="111" spans="1:1" x14ac:dyDescent="0.25">
      <c r="A111" s="69"/>
    </row>
    <row r="112" spans="1:1" x14ac:dyDescent="0.25">
      <c r="A112" s="69"/>
    </row>
    <row r="113" spans="1:1" x14ac:dyDescent="0.25">
      <c r="A113" s="69"/>
    </row>
    <row r="114" spans="1:1" x14ac:dyDescent="0.25">
      <c r="A114" s="69"/>
    </row>
    <row r="115" spans="1:1" x14ac:dyDescent="0.25">
      <c r="A115" s="69"/>
    </row>
    <row r="116" spans="1:1" x14ac:dyDescent="0.25">
      <c r="A116" s="69"/>
    </row>
    <row r="117" spans="1:1" x14ac:dyDescent="0.25">
      <c r="A117" s="69"/>
    </row>
    <row r="118" spans="1:1" x14ac:dyDescent="0.25">
      <c r="A118" s="69"/>
    </row>
    <row r="119" spans="1:1" x14ac:dyDescent="0.25">
      <c r="A119" s="69"/>
    </row>
    <row r="120" spans="1:1" x14ac:dyDescent="0.25">
      <c r="A120" s="69"/>
    </row>
    <row r="121" spans="1:1" x14ac:dyDescent="0.25">
      <c r="A121" s="69"/>
    </row>
    <row r="122" spans="1:1" x14ac:dyDescent="0.25">
      <c r="A122" s="69"/>
    </row>
    <row r="123" spans="1:1" x14ac:dyDescent="0.25">
      <c r="A123" s="69"/>
    </row>
    <row r="124" spans="1:1" x14ac:dyDescent="0.25">
      <c r="A124" s="69"/>
    </row>
    <row r="125" spans="1:1" x14ac:dyDescent="0.25">
      <c r="A125" s="69"/>
    </row>
    <row r="126" spans="1:1" x14ac:dyDescent="0.25">
      <c r="A126" s="69"/>
    </row>
    <row r="127" spans="1:1" x14ac:dyDescent="0.25">
      <c r="A127" s="69"/>
    </row>
    <row r="128" spans="1:1" x14ac:dyDescent="0.25">
      <c r="A128" s="69"/>
    </row>
    <row r="129" spans="1:1" x14ac:dyDescent="0.25">
      <c r="A129" s="69"/>
    </row>
    <row r="130" spans="1:1" x14ac:dyDescent="0.25">
      <c r="A130" s="69"/>
    </row>
    <row r="131" spans="1:1" x14ac:dyDescent="0.25">
      <c r="A131" s="69"/>
    </row>
    <row r="132" spans="1:1" x14ac:dyDescent="0.25">
      <c r="A132" s="69"/>
    </row>
    <row r="133" spans="1:1" x14ac:dyDescent="0.25">
      <c r="A133" s="69"/>
    </row>
    <row r="134" spans="1:1" x14ac:dyDescent="0.25">
      <c r="A134" s="69"/>
    </row>
    <row r="135" spans="1:1" x14ac:dyDescent="0.25">
      <c r="A135" s="69"/>
    </row>
    <row r="136" spans="1:1" x14ac:dyDescent="0.25">
      <c r="A136" s="69"/>
    </row>
    <row r="137" spans="1:1" x14ac:dyDescent="0.25">
      <c r="A137" s="69"/>
    </row>
    <row r="138" spans="1:1" x14ac:dyDescent="0.25">
      <c r="A138" s="69"/>
    </row>
    <row r="139" spans="1:1" x14ac:dyDescent="0.25">
      <c r="A139" s="69"/>
    </row>
    <row r="140" spans="1:1" x14ac:dyDescent="0.25">
      <c r="A140" s="69"/>
    </row>
    <row r="141" spans="1:1" x14ac:dyDescent="0.25">
      <c r="A141" s="69"/>
    </row>
    <row r="142" spans="1:1" x14ac:dyDescent="0.25">
      <c r="A142" s="69"/>
    </row>
    <row r="143" spans="1:1" x14ac:dyDescent="0.25">
      <c r="A143" s="69"/>
    </row>
    <row r="144" spans="1:1" x14ac:dyDescent="0.25">
      <c r="A144" s="69"/>
    </row>
    <row r="145" spans="1:1" x14ac:dyDescent="0.25">
      <c r="A145" s="69"/>
    </row>
    <row r="146" spans="1:1" x14ac:dyDescent="0.25">
      <c r="A146" s="69"/>
    </row>
    <row r="147" spans="1:1" x14ac:dyDescent="0.25">
      <c r="A147" s="69"/>
    </row>
    <row r="148" spans="1:1" x14ac:dyDescent="0.25">
      <c r="A148" s="69"/>
    </row>
    <row r="149" spans="1:1" x14ac:dyDescent="0.25">
      <c r="A149" s="69"/>
    </row>
    <row r="150" spans="1:1" x14ac:dyDescent="0.25">
      <c r="A150" s="69"/>
    </row>
    <row r="151" spans="1:1" x14ac:dyDescent="0.25">
      <c r="A151" s="69"/>
    </row>
    <row r="152" spans="1:1" x14ac:dyDescent="0.25">
      <c r="A152" s="69"/>
    </row>
    <row r="153" spans="1:1" x14ac:dyDescent="0.25">
      <c r="A153" s="69"/>
    </row>
    <row r="154" spans="1:1" x14ac:dyDescent="0.25">
      <c r="A154" s="69"/>
    </row>
    <row r="155" spans="1:1" x14ac:dyDescent="0.25">
      <c r="A155" s="69"/>
    </row>
    <row r="156" spans="1:1" x14ac:dyDescent="0.25">
      <c r="A156" s="69"/>
    </row>
    <row r="157" spans="1:1" x14ac:dyDescent="0.25">
      <c r="A157" s="69"/>
    </row>
    <row r="158" spans="1:1" x14ac:dyDescent="0.25">
      <c r="A158" s="69"/>
    </row>
    <row r="159" spans="1:1" x14ac:dyDescent="0.25">
      <c r="A159" s="69"/>
    </row>
    <row r="160" spans="1:1" x14ac:dyDescent="0.25">
      <c r="A160" s="69"/>
    </row>
    <row r="161" spans="1:1" x14ac:dyDescent="0.25">
      <c r="A161" s="69"/>
    </row>
    <row r="162" spans="1:1" x14ac:dyDescent="0.25">
      <c r="A162" s="69"/>
    </row>
    <row r="163" spans="1:1" x14ac:dyDescent="0.25">
      <c r="A163" s="69"/>
    </row>
    <row r="164" spans="1:1" x14ac:dyDescent="0.25">
      <c r="A164" s="69"/>
    </row>
    <row r="165" spans="1:1" x14ac:dyDescent="0.25">
      <c r="A165" s="69"/>
    </row>
    <row r="166" spans="1:1" x14ac:dyDescent="0.25">
      <c r="A166" s="69"/>
    </row>
    <row r="167" spans="1:1" x14ac:dyDescent="0.25">
      <c r="A167" s="69"/>
    </row>
    <row r="168" spans="1:1" x14ac:dyDescent="0.25">
      <c r="A168" s="69"/>
    </row>
    <row r="169" spans="1:1" x14ac:dyDescent="0.25">
      <c r="A169" s="69"/>
    </row>
    <row r="170" spans="1:1" x14ac:dyDescent="0.25">
      <c r="A170" s="69"/>
    </row>
    <row r="171" spans="1:1" x14ac:dyDescent="0.25">
      <c r="A171" s="69"/>
    </row>
    <row r="172" spans="1:1" x14ac:dyDescent="0.25">
      <c r="A172" s="69"/>
    </row>
    <row r="173" spans="1:1" x14ac:dyDescent="0.25">
      <c r="A173" s="69"/>
    </row>
    <row r="174" spans="1:1" x14ac:dyDescent="0.25">
      <c r="A174" s="69"/>
    </row>
    <row r="175" spans="1:1" x14ac:dyDescent="0.25">
      <c r="A175" s="69"/>
    </row>
    <row r="176" spans="1:1" x14ac:dyDescent="0.25">
      <c r="A176" s="69"/>
    </row>
    <row r="177" spans="1:1" x14ac:dyDescent="0.25">
      <c r="A177" s="69"/>
    </row>
    <row r="178" spans="1:1" x14ac:dyDescent="0.25">
      <c r="A178" s="69"/>
    </row>
    <row r="179" spans="1:1" x14ac:dyDescent="0.25">
      <c r="A179" s="69"/>
    </row>
    <row r="180" spans="1:1" x14ac:dyDescent="0.25">
      <c r="A180" s="69"/>
    </row>
    <row r="181" spans="1:1" x14ac:dyDescent="0.25">
      <c r="A181" s="69"/>
    </row>
    <row r="182" spans="1:1" x14ac:dyDescent="0.25">
      <c r="A182" s="69"/>
    </row>
    <row r="183" spans="1:1" x14ac:dyDescent="0.25">
      <c r="A183" s="69"/>
    </row>
    <row r="184" spans="1:1" x14ac:dyDescent="0.25">
      <c r="A184" s="69"/>
    </row>
    <row r="185" spans="1:1" x14ac:dyDescent="0.25">
      <c r="A185" s="69"/>
    </row>
    <row r="186" spans="1:1" x14ac:dyDescent="0.25">
      <c r="A186" s="69"/>
    </row>
    <row r="187" spans="1:1" x14ac:dyDescent="0.25">
      <c r="A187" s="69"/>
    </row>
    <row r="188" spans="1:1" x14ac:dyDescent="0.25">
      <c r="A188" s="69"/>
    </row>
    <row r="189" spans="1:1" x14ac:dyDescent="0.25">
      <c r="A189" s="69"/>
    </row>
    <row r="190" spans="1:1" x14ac:dyDescent="0.25">
      <c r="A190" s="69"/>
    </row>
    <row r="191" spans="1:1" x14ac:dyDescent="0.25">
      <c r="A191" s="69"/>
    </row>
    <row r="192" spans="1:1" x14ac:dyDescent="0.25">
      <c r="A192" s="69"/>
    </row>
    <row r="193" spans="1:1" x14ac:dyDescent="0.25">
      <c r="A193" s="69"/>
    </row>
    <row r="194" spans="1:1" x14ac:dyDescent="0.25">
      <c r="A194" s="69"/>
    </row>
    <row r="195" spans="1:1" x14ac:dyDescent="0.25">
      <c r="A195" s="69"/>
    </row>
    <row r="196" spans="1:1" x14ac:dyDescent="0.25">
      <c r="A196" s="69"/>
    </row>
    <row r="197" spans="1:1" x14ac:dyDescent="0.25">
      <c r="A197" s="69"/>
    </row>
    <row r="198" spans="1:1" x14ac:dyDescent="0.25">
      <c r="A198" s="69"/>
    </row>
    <row r="199" spans="1:1" x14ac:dyDescent="0.25">
      <c r="A199" s="69"/>
    </row>
    <row r="200" spans="1:1" x14ac:dyDescent="0.25">
      <c r="A200" s="69"/>
    </row>
    <row r="201" spans="1:1" x14ac:dyDescent="0.25">
      <c r="A201" s="69"/>
    </row>
    <row r="202" spans="1:1" x14ac:dyDescent="0.25">
      <c r="A202" s="69"/>
    </row>
    <row r="203" spans="1:1" x14ac:dyDescent="0.25">
      <c r="A203" s="69"/>
    </row>
    <row r="204" spans="1:1" x14ac:dyDescent="0.25">
      <c r="A204" s="69"/>
    </row>
    <row r="205" spans="1:1" x14ac:dyDescent="0.25">
      <c r="A205" s="69"/>
    </row>
    <row r="206" spans="1:1" x14ac:dyDescent="0.25">
      <c r="A206" s="69"/>
    </row>
    <row r="207" spans="1:1" x14ac:dyDescent="0.25">
      <c r="A207" s="69"/>
    </row>
    <row r="208" spans="1:1" x14ac:dyDescent="0.25">
      <c r="A208" s="69"/>
    </row>
    <row r="209" spans="1:1" x14ac:dyDescent="0.25">
      <c r="A209" s="69"/>
    </row>
    <row r="210" spans="1:1" x14ac:dyDescent="0.25">
      <c r="A210" s="69"/>
    </row>
    <row r="211" spans="1:1" x14ac:dyDescent="0.25">
      <c r="A211" s="69"/>
    </row>
    <row r="212" spans="1:1" x14ac:dyDescent="0.25">
      <c r="A212" s="69"/>
    </row>
    <row r="213" spans="1:1" x14ac:dyDescent="0.25">
      <c r="A213" s="69"/>
    </row>
    <row r="214" spans="1:1" x14ac:dyDescent="0.25">
      <c r="A214" s="69"/>
    </row>
    <row r="215" spans="1:1" x14ac:dyDescent="0.25">
      <c r="A215" s="69"/>
    </row>
    <row r="216" spans="1:1" x14ac:dyDescent="0.25">
      <c r="A216" s="69"/>
    </row>
    <row r="217" spans="1:1" x14ac:dyDescent="0.25">
      <c r="A217" s="69"/>
    </row>
    <row r="218" spans="1:1" x14ac:dyDescent="0.25">
      <c r="A218" s="69"/>
    </row>
    <row r="219" spans="1:1" x14ac:dyDescent="0.25">
      <c r="A219" s="69"/>
    </row>
    <row r="220" spans="1:1" x14ac:dyDescent="0.25">
      <c r="A220" s="69"/>
    </row>
    <row r="221" spans="1:1" x14ac:dyDescent="0.25">
      <c r="A221" s="69"/>
    </row>
    <row r="222" spans="1:1" x14ac:dyDescent="0.25">
      <c r="A222" s="69"/>
    </row>
    <row r="223" spans="1:1" x14ac:dyDescent="0.25">
      <c r="A223" s="69"/>
    </row>
    <row r="224" spans="1:1" x14ac:dyDescent="0.25">
      <c r="A224" s="69"/>
    </row>
    <row r="225" spans="1:1" x14ac:dyDescent="0.25">
      <c r="A225" s="69"/>
    </row>
    <row r="226" spans="1:1" x14ac:dyDescent="0.25">
      <c r="A226" s="69"/>
    </row>
    <row r="227" spans="1:1" x14ac:dyDescent="0.25">
      <c r="A227" s="69"/>
    </row>
    <row r="228" spans="1:1" x14ac:dyDescent="0.25">
      <c r="A228" s="69"/>
    </row>
    <row r="229" spans="1:1" x14ac:dyDescent="0.25">
      <c r="A229" s="69"/>
    </row>
    <row r="230" spans="1:1" x14ac:dyDescent="0.25">
      <c r="A230" s="69"/>
    </row>
    <row r="231" spans="1:1" x14ac:dyDescent="0.25">
      <c r="A231" s="69"/>
    </row>
    <row r="232" spans="1:1" x14ac:dyDescent="0.25">
      <c r="A232" s="69"/>
    </row>
    <row r="233" spans="1:1" x14ac:dyDescent="0.25">
      <c r="A233" s="69"/>
    </row>
    <row r="234" spans="1:1" x14ac:dyDescent="0.25">
      <c r="A234" s="69"/>
    </row>
    <row r="235" spans="1:1" x14ac:dyDescent="0.25">
      <c r="A235" s="69"/>
    </row>
    <row r="236" spans="1:1" x14ac:dyDescent="0.25">
      <c r="A236" s="69"/>
    </row>
    <row r="237" spans="1:1" x14ac:dyDescent="0.25">
      <c r="A237" s="69"/>
    </row>
    <row r="238" spans="1:1" x14ac:dyDescent="0.25">
      <c r="A238" s="69"/>
    </row>
    <row r="239" spans="1:1" x14ac:dyDescent="0.25">
      <c r="A239" s="69"/>
    </row>
    <row r="240" spans="1:1" x14ac:dyDescent="0.25">
      <c r="A240" s="69"/>
    </row>
    <row r="241" spans="1:1" x14ac:dyDescent="0.25">
      <c r="A241" s="69"/>
    </row>
    <row r="242" spans="1:1" x14ac:dyDescent="0.25">
      <c r="A242" s="69"/>
    </row>
    <row r="243" spans="1:1" x14ac:dyDescent="0.25">
      <c r="A243" s="69"/>
    </row>
    <row r="244" spans="1:1" x14ac:dyDescent="0.25">
      <c r="A244" s="69"/>
    </row>
    <row r="245" spans="1:1" x14ac:dyDescent="0.25">
      <c r="A245" s="69"/>
    </row>
    <row r="246" spans="1:1" x14ac:dyDescent="0.25">
      <c r="A246" s="69"/>
    </row>
    <row r="247" spans="1:1" x14ac:dyDescent="0.25">
      <c r="A247" s="69"/>
    </row>
    <row r="248" spans="1:1" x14ac:dyDescent="0.25">
      <c r="A248" s="69"/>
    </row>
    <row r="249" spans="1:1" x14ac:dyDescent="0.25">
      <c r="A249" s="69"/>
    </row>
    <row r="250" spans="1:1" x14ac:dyDescent="0.25">
      <c r="A250" s="69"/>
    </row>
    <row r="251" spans="1:1" x14ac:dyDescent="0.25">
      <c r="A251" s="69"/>
    </row>
    <row r="252" spans="1:1" x14ac:dyDescent="0.25">
      <c r="A252" s="69"/>
    </row>
    <row r="253" spans="1:1" x14ac:dyDescent="0.25">
      <c r="A253" s="69"/>
    </row>
    <row r="254" spans="1:1" x14ac:dyDescent="0.25">
      <c r="A254" s="69"/>
    </row>
    <row r="255" spans="1:1" x14ac:dyDescent="0.25">
      <c r="A255" s="69"/>
    </row>
    <row r="256" spans="1:1" x14ac:dyDescent="0.25">
      <c r="A256" s="69"/>
    </row>
    <row r="257" spans="1:1" x14ac:dyDescent="0.25">
      <c r="A257" s="69"/>
    </row>
    <row r="258" spans="1:1" x14ac:dyDescent="0.25">
      <c r="A258" s="69"/>
    </row>
    <row r="259" spans="1:1" x14ac:dyDescent="0.25">
      <c r="A259" s="69"/>
    </row>
    <row r="260" spans="1:1" x14ac:dyDescent="0.25">
      <c r="A260" s="69"/>
    </row>
    <row r="261" spans="1:1" x14ac:dyDescent="0.25">
      <c r="A261" s="69"/>
    </row>
    <row r="262" spans="1:1" x14ac:dyDescent="0.25">
      <c r="A262" s="69"/>
    </row>
    <row r="263" spans="1:1" x14ac:dyDescent="0.25">
      <c r="A263" s="69"/>
    </row>
    <row r="264" spans="1:1" x14ac:dyDescent="0.25">
      <c r="A264" s="69"/>
    </row>
    <row r="265" spans="1:1" x14ac:dyDescent="0.25">
      <c r="A265" s="69"/>
    </row>
    <row r="266" spans="1:1" x14ac:dyDescent="0.25">
      <c r="A266" s="69"/>
    </row>
    <row r="267" spans="1:1" x14ac:dyDescent="0.25">
      <c r="A267" s="69"/>
    </row>
    <row r="268" spans="1:1" x14ac:dyDescent="0.25">
      <c r="A268" s="69"/>
    </row>
    <row r="269" spans="1:1" x14ac:dyDescent="0.25">
      <c r="A269" s="69"/>
    </row>
    <row r="270" spans="1:1" x14ac:dyDescent="0.25">
      <c r="A270" s="69"/>
    </row>
    <row r="271" spans="1:1" x14ac:dyDescent="0.25">
      <c r="A271" s="69"/>
    </row>
    <row r="272" spans="1:1" x14ac:dyDescent="0.25">
      <c r="A272" s="69"/>
    </row>
    <row r="273" spans="1:1" x14ac:dyDescent="0.25">
      <c r="A273" s="69"/>
    </row>
    <row r="274" spans="1:1" x14ac:dyDescent="0.25">
      <c r="A274" s="69"/>
    </row>
    <row r="275" spans="1:1" x14ac:dyDescent="0.25">
      <c r="A275" s="69"/>
    </row>
    <row r="276" spans="1:1" x14ac:dyDescent="0.25">
      <c r="A276" s="69"/>
    </row>
    <row r="277" spans="1:1" x14ac:dyDescent="0.25">
      <c r="A277" s="69"/>
    </row>
    <row r="278" spans="1:1" x14ac:dyDescent="0.25">
      <c r="A278" s="69"/>
    </row>
    <row r="279" spans="1:1" x14ac:dyDescent="0.25">
      <c r="A279" s="69"/>
    </row>
    <row r="280" spans="1:1" x14ac:dyDescent="0.25">
      <c r="A280" s="69"/>
    </row>
    <row r="281" spans="1:1" x14ac:dyDescent="0.25">
      <c r="A281" s="69"/>
    </row>
    <row r="282" spans="1:1" x14ac:dyDescent="0.25">
      <c r="A282" s="69"/>
    </row>
    <row r="283" spans="1:1" x14ac:dyDescent="0.25">
      <c r="A283" s="69"/>
    </row>
    <row r="284" spans="1:1" x14ac:dyDescent="0.25">
      <c r="A284" s="69"/>
    </row>
    <row r="285" spans="1:1" x14ac:dyDescent="0.25">
      <c r="A285" s="69"/>
    </row>
    <row r="286" spans="1:1" x14ac:dyDescent="0.25">
      <c r="A286" s="69"/>
    </row>
    <row r="287" spans="1:1" x14ac:dyDescent="0.25">
      <c r="A287" s="69"/>
    </row>
    <row r="288" spans="1:1" x14ac:dyDescent="0.25">
      <c r="A288" s="69"/>
    </row>
    <row r="289" spans="1:1" x14ac:dyDescent="0.25">
      <c r="A289" s="69"/>
    </row>
    <row r="290" spans="1:1" x14ac:dyDescent="0.25">
      <c r="A290" s="69"/>
    </row>
    <row r="291" spans="1:1" x14ac:dyDescent="0.25">
      <c r="A291" s="69"/>
    </row>
    <row r="292" spans="1:1" x14ac:dyDescent="0.25">
      <c r="A292" s="69"/>
    </row>
    <row r="293" spans="1:1" x14ac:dyDescent="0.25">
      <c r="A293" s="69"/>
    </row>
    <row r="294" spans="1:1" x14ac:dyDescent="0.25">
      <c r="A294" s="69"/>
    </row>
    <row r="295" spans="1:1" x14ac:dyDescent="0.25">
      <c r="A295" s="69"/>
    </row>
    <row r="296" spans="1:1" x14ac:dyDescent="0.25">
      <c r="A296" s="69"/>
    </row>
    <row r="297" spans="1:1" x14ac:dyDescent="0.25">
      <c r="A297" s="69"/>
    </row>
    <row r="298" spans="1:1" x14ac:dyDescent="0.25">
      <c r="A298" s="69"/>
    </row>
    <row r="299" spans="1:1" x14ac:dyDescent="0.25">
      <c r="A299" s="69"/>
    </row>
    <row r="300" spans="1:1" x14ac:dyDescent="0.25">
      <c r="A300" s="69"/>
    </row>
    <row r="301" spans="1:1" x14ac:dyDescent="0.25">
      <c r="A301" s="69"/>
    </row>
    <row r="302" spans="1:1" x14ac:dyDescent="0.25">
      <c r="A302" s="69"/>
    </row>
    <row r="303" spans="1:1" x14ac:dyDescent="0.25">
      <c r="A303" s="69"/>
    </row>
    <row r="304" spans="1:1" x14ac:dyDescent="0.25">
      <c r="A304" s="69"/>
    </row>
    <row r="305" spans="1:1" x14ac:dyDescent="0.25">
      <c r="A305" s="69"/>
    </row>
    <row r="306" spans="1:1" x14ac:dyDescent="0.25">
      <c r="A306" s="69"/>
    </row>
    <row r="307" spans="1:1" x14ac:dyDescent="0.25">
      <c r="A307" s="69"/>
    </row>
    <row r="308" spans="1:1" x14ac:dyDescent="0.25">
      <c r="A308" s="69"/>
    </row>
    <row r="309" spans="1:1" x14ac:dyDescent="0.25">
      <c r="A309" s="69"/>
    </row>
    <row r="310" spans="1:1" x14ac:dyDescent="0.25">
      <c r="A310" s="69"/>
    </row>
    <row r="311" spans="1:1" x14ac:dyDescent="0.25">
      <c r="A311" s="69"/>
    </row>
    <row r="312" spans="1:1" x14ac:dyDescent="0.25">
      <c r="A312" s="69"/>
    </row>
    <row r="313" spans="1:1" x14ac:dyDescent="0.25">
      <c r="A313" s="69"/>
    </row>
    <row r="314" spans="1:1" x14ac:dyDescent="0.25">
      <c r="A314" s="69"/>
    </row>
    <row r="315" spans="1:1" x14ac:dyDescent="0.25">
      <c r="A315" s="69"/>
    </row>
    <row r="316" spans="1:1" x14ac:dyDescent="0.25">
      <c r="A316" s="69"/>
    </row>
    <row r="317" spans="1:1" x14ac:dyDescent="0.25">
      <c r="A317" s="69"/>
    </row>
    <row r="318" spans="1:1" x14ac:dyDescent="0.25">
      <c r="A318" s="69"/>
    </row>
    <row r="319" spans="1:1" x14ac:dyDescent="0.25">
      <c r="A319" s="69"/>
    </row>
    <row r="320" spans="1:1" x14ac:dyDescent="0.25">
      <c r="A320" s="69"/>
    </row>
    <row r="321" spans="1:1" x14ac:dyDescent="0.25">
      <c r="A321" s="69"/>
    </row>
    <row r="322" spans="1:1" x14ac:dyDescent="0.25">
      <c r="A322" s="69"/>
    </row>
    <row r="323" spans="1:1" x14ac:dyDescent="0.25">
      <c r="A323" s="69"/>
    </row>
    <row r="324" spans="1:1" x14ac:dyDescent="0.25">
      <c r="A324" s="69"/>
    </row>
    <row r="325" spans="1:1" x14ac:dyDescent="0.25">
      <c r="A325" s="69"/>
    </row>
    <row r="326" spans="1:1" x14ac:dyDescent="0.25">
      <c r="A326" s="69"/>
    </row>
    <row r="327" spans="1:1" x14ac:dyDescent="0.25">
      <c r="A327" s="69"/>
    </row>
    <row r="328" spans="1:1" x14ac:dyDescent="0.25">
      <c r="A328" s="69"/>
    </row>
    <row r="329" spans="1:1" x14ac:dyDescent="0.25">
      <c r="A329" s="69"/>
    </row>
    <row r="330" spans="1:1" x14ac:dyDescent="0.25">
      <c r="A330" s="69"/>
    </row>
    <row r="331" spans="1:1" x14ac:dyDescent="0.25">
      <c r="A331" s="69"/>
    </row>
    <row r="332" spans="1:1" x14ac:dyDescent="0.25">
      <c r="A332" s="69"/>
    </row>
    <row r="333" spans="1:1" x14ac:dyDescent="0.25">
      <c r="A333" s="69"/>
    </row>
    <row r="334" spans="1:1" x14ac:dyDescent="0.25">
      <c r="A334" s="69"/>
    </row>
    <row r="335" spans="1:1" x14ac:dyDescent="0.25">
      <c r="A335" s="69"/>
    </row>
    <row r="336" spans="1:1" x14ac:dyDescent="0.25">
      <c r="A336" s="69"/>
    </row>
    <row r="337" spans="1:1" x14ac:dyDescent="0.25">
      <c r="A337" s="69"/>
    </row>
    <row r="338" spans="1:1" x14ac:dyDescent="0.25">
      <c r="A338" s="69"/>
    </row>
    <row r="339" spans="1:1" x14ac:dyDescent="0.25">
      <c r="A339" s="69"/>
    </row>
    <row r="340" spans="1:1" x14ac:dyDescent="0.25">
      <c r="A340" s="69"/>
    </row>
    <row r="341" spans="1:1" x14ac:dyDescent="0.25">
      <c r="A341" s="69"/>
    </row>
    <row r="342" spans="1:1" x14ac:dyDescent="0.25">
      <c r="A342" s="69"/>
    </row>
    <row r="343" spans="1:1" x14ac:dyDescent="0.25">
      <c r="A343" s="69"/>
    </row>
    <row r="344" spans="1:1" x14ac:dyDescent="0.25">
      <c r="A344" s="69"/>
    </row>
    <row r="345" spans="1:1" x14ac:dyDescent="0.25">
      <c r="A345" s="69"/>
    </row>
    <row r="346" spans="1:1" x14ac:dyDescent="0.25">
      <c r="A346" s="69"/>
    </row>
    <row r="347" spans="1:1" x14ac:dyDescent="0.25">
      <c r="A347" s="69"/>
    </row>
    <row r="348" spans="1:1" x14ac:dyDescent="0.25">
      <c r="A348" s="69"/>
    </row>
    <row r="349" spans="1:1" x14ac:dyDescent="0.25">
      <c r="A349" s="69"/>
    </row>
    <row r="350" spans="1:1" x14ac:dyDescent="0.25">
      <c r="A350" s="69"/>
    </row>
    <row r="351" spans="1:1" x14ac:dyDescent="0.25">
      <c r="A351" s="69"/>
    </row>
    <row r="352" spans="1:1" x14ac:dyDescent="0.25">
      <c r="A352" s="69"/>
    </row>
    <row r="353" spans="1:1" x14ac:dyDescent="0.25">
      <c r="A353" s="69"/>
    </row>
    <row r="354" spans="1:1" x14ac:dyDescent="0.25">
      <c r="A354" s="69"/>
    </row>
    <row r="355" spans="1:1" x14ac:dyDescent="0.25">
      <c r="A355" s="69"/>
    </row>
    <row r="356" spans="1:1" x14ac:dyDescent="0.25">
      <c r="A356" s="69"/>
    </row>
    <row r="357" spans="1:1" x14ac:dyDescent="0.25">
      <c r="A357" s="69"/>
    </row>
    <row r="358" spans="1:1" x14ac:dyDescent="0.25">
      <c r="A358" s="69"/>
    </row>
    <row r="359" spans="1:1" x14ac:dyDescent="0.25">
      <c r="A359" s="69"/>
    </row>
    <row r="360" spans="1:1" x14ac:dyDescent="0.25">
      <c r="A360" s="69"/>
    </row>
    <row r="361" spans="1:1" x14ac:dyDescent="0.25">
      <c r="A361" s="69"/>
    </row>
    <row r="362" spans="1:1" x14ac:dyDescent="0.25">
      <c r="A362" s="69"/>
    </row>
    <row r="363" spans="1:1" x14ac:dyDescent="0.25">
      <c r="A363" s="69"/>
    </row>
    <row r="364" spans="1:1" x14ac:dyDescent="0.25">
      <c r="A364" s="69"/>
    </row>
    <row r="365" spans="1:1" x14ac:dyDescent="0.25">
      <c r="A365" s="69"/>
    </row>
    <row r="366" spans="1:1" x14ac:dyDescent="0.25">
      <c r="A366" s="69"/>
    </row>
    <row r="367" spans="1:1" x14ac:dyDescent="0.25">
      <c r="A367" s="69"/>
    </row>
    <row r="368" spans="1:1" x14ac:dyDescent="0.25">
      <c r="A368" s="69"/>
    </row>
    <row r="369" spans="1:1" x14ac:dyDescent="0.25">
      <c r="A369" s="69"/>
    </row>
    <row r="370" spans="1:1" x14ac:dyDescent="0.25">
      <c r="A370" s="69"/>
    </row>
    <row r="371" spans="1:1" x14ac:dyDescent="0.25">
      <c r="A371" s="69"/>
    </row>
    <row r="372" spans="1:1" x14ac:dyDescent="0.25">
      <c r="A372" s="69"/>
    </row>
    <row r="373" spans="1:1" x14ac:dyDescent="0.25">
      <c r="A373" s="69"/>
    </row>
    <row r="374" spans="1:1" x14ac:dyDescent="0.25">
      <c r="A374" s="69"/>
    </row>
    <row r="375" spans="1:1" x14ac:dyDescent="0.25">
      <c r="A375" s="69"/>
    </row>
    <row r="376" spans="1:1" x14ac:dyDescent="0.25">
      <c r="A376" s="69"/>
    </row>
    <row r="377" spans="1:1" x14ac:dyDescent="0.25">
      <c r="A377" s="69"/>
    </row>
    <row r="378" spans="1:1" x14ac:dyDescent="0.25">
      <c r="A378" s="69"/>
    </row>
    <row r="379" spans="1:1" x14ac:dyDescent="0.25">
      <c r="A379" s="69"/>
    </row>
    <row r="380" spans="1:1" x14ac:dyDescent="0.25">
      <c r="A380" s="69"/>
    </row>
    <row r="381" spans="1:1" x14ac:dyDescent="0.25">
      <c r="A381" s="69"/>
    </row>
    <row r="382" spans="1:1" x14ac:dyDescent="0.25">
      <c r="A382" s="69"/>
    </row>
    <row r="383" spans="1:1" x14ac:dyDescent="0.25">
      <c r="A383" s="69"/>
    </row>
    <row r="384" spans="1:1" x14ac:dyDescent="0.25">
      <c r="A384" s="69"/>
    </row>
    <row r="385" spans="1:1" x14ac:dyDescent="0.25">
      <c r="A385" s="69"/>
    </row>
    <row r="386" spans="1:1" x14ac:dyDescent="0.25">
      <c r="A386" s="69"/>
    </row>
    <row r="387" spans="1:1" x14ac:dyDescent="0.25">
      <c r="A387" s="69"/>
    </row>
    <row r="388" spans="1:1" x14ac:dyDescent="0.25">
      <c r="A388" s="69"/>
    </row>
    <row r="389" spans="1:1" x14ac:dyDescent="0.25">
      <c r="A389" s="69"/>
    </row>
    <row r="390" spans="1:1" x14ac:dyDescent="0.25">
      <c r="A390" s="69"/>
    </row>
    <row r="391" spans="1:1" x14ac:dyDescent="0.25">
      <c r="A391" s="69"/>
    </row>
    <row r="392" spans="1:1" x14ac:dyDescent="0.25">
      <c r="A392" s="69"/>
    </row>
    <row r="393" spans="1:1" x14ac:dyDescent="0.25">
      <c r="A393" s="69"/>
    </row>
    <row r="394" spans="1:1" x14ac:dyDescent="0.25">
      <c r="A394" s="69"/>
    </row>
    <row r="395" spans="1:1" x14ac:dyDescent="0.25">
      <c r="A395" s="69"/>
    </row>
    <row r="396" spans="1:1" x14ac:dyDescent="0.25">
      <c r="A396" s="69"/>
    </row>
    <row r="397" spans="1:1" x14ac:dyDescent="0.25">
      <c r="A397" s="69"/>
    </row>
    <row r="398" spans="1:1" x14ac:dyDescent="0.25">
      <c r="A398" s="69"/>
    </row>
    <row r="399" spans="1:1" x14ac:dyDescent="0.25">
      <c r="A399" s="69"/>
    </row>
    <row r="400" spans="1:1" x14ac:dyDescent="0.25">
      <c r="A400" s="69"/>
    </row>
    <row r="401" spans="1:1" x14ac:dyDescent="0.25">
      <c r="A401" s="69"/>
    </row>
    <row r="402" spans="1:1" x14ac:dyDescent="0.25">
      <c r="A402" s="69"/>
    </row>
    <row r="403" spans="1:1" x14ac:dyDescent="0.25">
      <c r="A403" s="69"/>
    </row>
    <row r="404" spans="1:1" x14ac:dyDescent="0.25">
      <c r="A404" s="69"/>
    </row>
    <row r="405" spans="1:1" x14ac:dyDescent="0.25">
      <c r="A405" s="69"/>
    </row>
    <row r="406" spans="1:1" x14ac:dyDescent="0.25">
      <c r="A406" s="69"/>
    </row>
    <row r="407" spans="1:1" x14ac:dyDescent="0.25">
      <c r="A407" s="69"/>
    </row>
    <row r="408" spans="1:1" x14ac:dyDescent="0.25">
      <c r="A408" s="69"/>
    </row>
    <row r="409" spans="1:1" x14ac:dyDescent="0.25">
      <c r="A409" s="69"/>
    </row>
    <row r="410" spans="1:1" x14ac:dyDescent="0.25">
      <c r="A410" s="69"/>
    </row>
    <row r="411" spans="1:1" x14ac:dyDescent="0.25">
      <c r="A411" s="69"/>
    </row>
    <row r="412" spans="1:1" x14ac:dyDescent="0.25">
      <c r="A412" s="69"/>
    </row>
    <row r="413" spans="1:1" x14ac:dyDescent="0.25">
      <c r="A413" s="69"/>
    </row>
    <row r="414" spans="1:1" x14ac:dyDescent="0.25">
      <c r="A414" s="69"/>
    </row>
    <row r="415" spans="1:1" x14ac:dyDescent="0.25">
      <c r="A415" s="69"/>
    </row>
    <row r="416" spans="1:1" x14ac:dyDescent="0.25">
      <c r="A416" s="69"/>
    </row>
    <row r="417" spans="1:1" x14ac:dyDescent="0.25">
      <c r="A417" s="69"/>
    </row>
    <row r="418" spans="1:1" x14ac:dyDescent="0.25">
      <c r="A418" s="69"/>
    </row>
    <row r="419" spans="1:1" x14ac:dyDescent="0.25">
      <c r="A419" s="69"/>
    </row>
    <row r="420" spans="1:1" x14ac:dyDescent="0.25">
      <c r="A420" s="69"/>
    </row>
    <row r="421" spans="1:1" x14ac:dyDescent="0.25">
      <c r="A421" s="69"/>
    </row>
    <row r="422" spans="1:1" x14ac:dyDescent="0.25">
      <c r="A422" s="69"/>
    </row>
    <row r="423" spans="1:1" x14ac:dyDescent="0.25">
      <c r="A423" s="69"/>
    </row>
    <row r="424" spans="1:1" x14ac:dyDescent="0.25">
      <c r="A424" s="69"/>
    </row>
  </sheetData>
  <sheetProtection algorithmName="SHA-512" hashValue="fMfAF1uK0xz0SZdlt6llz47GvmnnJouhCtn5aPuv1MA7NNruv5p5kbAOIbkWH0gesEC0SBqStRh8EXCErI/7oQ==" saltValue="WNwDxz4mnptVjBX9W1/5k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G20" sqref="G20"/>
    </sheetView>
  </sheetViews>
  <sheetFormatPr defaultRowHeight="15.75" x14ac:dyDescent="0.25"/>
  <sheetData>
    <row r="2" spans="2:2" x14ac:dyDescent="0.25">
      <c r="B2" t="s">
        <v>22</v>
      </c>
    </row>
    <row r="3" spans="2:2" x14ac:dyDescent="0.25">
      <c r="B3" t="s">
        <v>32</v>
      </c>
    </row>
  </sheetData>
  <sheetProtection algorithmName="SHA-512" hashValue="Kxm2psvBqA7Y+XFh74BvfSv08Jf/hwfhDaEnvLHTlhnQPReCoQBahXdsS6IbBiza7LAiq1EkT2JbZDVUwP3zig==" saltValue="DtKeExCh4TPe+inOocRK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0"/>
  <sheetViews>
    <sheetView workbookViewId="0">
      <selection activeCell="B23" sqref="B23"/>
    </sheetView>
  </sheetViews>
  <sheetFormatPr defaultRowHeight="15.75" x14ac:dyDescent="0.25"/>
  <cols>
    <col min="2" max="2" width="34.25" customWidth="1"/>
  </cols>
  <sheetData>
    <row r="2" spans="2:2" x14ac:dyDescent="0.25">
      <c r="B2" t="s">
        <v>23</v>
      </c>
    </row>
    <row r="3" spans="2:2" x14ac:dyDescent="0.25">
      <c r="B3" t="s">
        <v>29</v>
      </c>
    </row>
    <row r="4" spans="2:2" x14ac:dyDescent="0.25">
      <c r="B4" t="s">
        <v>26</v>
      </c>
    </row>
    <row r="5" spans="2:2" x14ac:dyDescent="0.25">
      <c r="B5" t="s">
        <v>24</v>
      </c>
    </row>
    <row r="6" spans="2:2" x14ac:dyDescent="0.25">
      <c r="B6" t="s">
        <v>27</v>
      </c>
    </row>
    <row r="7" spans="2:2" x14ac:dyDescent="0.25">
      <c r="B7" t="s">
        <v>25</v>
      </c>
    </row>
    <row r="8" spans="2:2" x14ac:dyDescent="0.25">
      <c r="B8" t="s">
        <v>30</v>
      </c>
    </row>
    <row r="9" spans="2:2" x14ac:dyDescent="0.25">
      <c r="B9" t="s">
        <v>28</v>
      </c>
    </row>
    <row r="10" spans="2:2" x14ac:dyDescent="0.25">
      <c r="B10" t="s">
        <v>34</v>
      </c>
    </row>
  </sheetData>
  <sheetProtection algorithmName="SHA-512" hashValue="ky669vRvKyBYGuC0aRkMUEXzz2Jirwh/nm604b4R5Y/ycnxmFp7AvFp1bsVoze/tOfmYTmKN4lEk7a8sMOKRFg==" saltValue="9mHCMeB0XEjrgSvEJVMWAg==" spinCount="100000" sheet="1" objects="1" scenarios="1"/>
  <sortState xmlns:xlrd2="http://schemas.microsoft.com/office/spreadsheetml/2017/richdata2" ref="B2:B9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C36"/>
  <sheetViews>
    <sheetView showGridLines="0" showRowColHeaders="0" tabSelected="1" showRuler="0" zoomScaleNormal="100" zoomScaleSheetLayoutView="100" workbookViewId="0">
      <selection activeCell="M13" sqref="M13"/>
    </sheetView>
  </sheetViews>
  <sheetFormatPr defaultColWidth="11" defaultRowHeight="15.75" x14ac:dyDescent="0.25"/>
  <cols>
    <col min="1" max="1" width="5.375" customWidth="1"/>
    <col min="2" max="2" width="6" style="8" customWidth="1"/>
    <col min="3" max="3" width="14.375" style="2" customWidth="1"/>
    <col min="4" max="4" width="1.875" style="2" customWidth="1"/>
    <col min="5" max="5" width="14.25" style="2" customWidth="1"/>
    <col min="6" max="6" width="12.625" style="2" customWidth="1"/>
    <col min="7" max="7" width="5" style="2" customWidth="1"/>
    <col min="8" max="9" width="12.625" style="2" customWidth="1"/>
    <col min="10" max="10" width="5" style="2" customWidth="1"/>
    <col min="11" max="11" width="11.625" style="2" customWidth="1"/>
    <col min="12" max="12" width="1.625" style="13" customWidth="1"/>
    <col min="13" max="13" width="12.625" style="2" customWidth="1"/>
    <col min="14" max="14" width="5" style="2" customWidth="1"/>
    <col min="15" max="15" width="12.25" style="6" hidden="1" customWidth="1"/>
    <col min="16" max="17" width="12.625" style="83" customWidth="1"/>
    <col min="18" max="18" width="5" style="6" customWidth="1"/>
    <col min="19" max="19" width="13.625" style="12" customWidth="1"/>
    <col min="20" max="25" width="10.625" style="142" hidden="1" customWidth="1"/>
    <col min="26" max="26" width="11" style="142" hidden="1" customWidth="1"/>
    <col min="27" max="27" width="10.625" style="142" customWidth="1"/>
    <col min="28" max="28" width="11" style="142"/>
  </cols>
  <sheetData>
    <row r="2" spans="1:28" s="5" customFormat="1" ht="18" customHeight="1" x14ac:dyDescent="0.3">
      <c r="A2" s="178" t="s">
        <v>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38"/>
      <c r="V2" s="159"/>
      <c r="W2" s="138"/>
      <c r="X2" s="142"/>
      <c r="Y2" s="142"/>
      <c r="Z2" s="142"/>
      <c r="AA2" s="142"/>
      <c r="AB2" s="142"/>
    </row>
    <row r="3" spans="1:28" s="5" customFormat="1" ht="18" customHeight="1" x14ac:dyDescent="0.3">
      <c r="A3" s="179" t="s">
        <v>46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39"/>
      <c r="V3" s="160"/>
      <c r="W3" s="139"/>
      <c r="X3" s="142"/>
      <c r="Y3" s="142"/>
      <c r="Z3" s="142"/>
      <c r="AA3" s="142"/>
      <c r="AB3" s="142"/>
    </row>
    <row r="4" spans="1:28" ht="8.25" customHeight="1" x14ac:dyDescent="0.25">
      <c r="A4" s="15"/>
      <c r="B4" s="16"/>
      <c r="C4" s="17"/>
      <c r="D4" s="17"/>
      <c r="E4" s="17"/>
      <c r="F4" s="17"/>
      <c r="G4" s="17"/>
      <c r="H4" s="17"/>
      <c r="I4" s="17"/>
      <c r="J4" s="17"/>
      <c r="K4" s="18"/>
      <c r="L4" s="19"/>
      <c r="M4" s="18"/>
      <c r="N4" s="18"/>
      <c r="O4" s="20"/>
      <c r="P4" s="79"/>
      <c r="Q4" s="79"/>
      <c r="R4" s="20"/>
      <c r="S4" s="21"/>
      <c r="T4" s="143"/>
      <c r="U4" s="143"/>
      <c r="V4" s="143"/>
      <c r="W4" s="143"/>
    </row>
    <row r="5" spans="1:28" s="10" customFormat="1" ht="18" customHeight="1" x14ac:dyDescent="0.3">
      <c r="A5" s="23"/>
      <c r="B5" s="24"/>
      <c r="C5" s="25" t="s">
        <v>36</v>
      </c>
      <c r="D5" s="161"/>
      <c r="E5" s="182"/>
      <c r="F5" s="182"/>
      <c r="G5" s="182"/>
      <c r="H5" s="182"/>
      <c r="I5" s="182"/>
      <c r="J5" s="26"/>
      <c r="K5" s="180" t="s">
        <v>37</v>
      </c>
      <c r="L5" s="180"/>
      <c r="M5" s="182"/>
      <c r="N5" s="182"/>
      <c r="O5" s="182"/>
      <c r="P5" s="182"/>
      <c r="Q5" s="34"/>
      <c r="R5" s="27"/>
      <c r="S5" s="28"/>
      <c r="T5" s="143"/>
      <c r="U5" s="143"/>
      <c r="V5" s="143"/>
      <c r="W5" s="143"/>
      <c r="X5" s="142"/>
      <c r="Y5" s="142"/>
      <c r="Z5" s="142"/>
      <c r="AA5" s="142"/>
      <c r="AB5" s="142"/>
    </row>
    <row r="6" spans="1:28" s="10" customFormat="1" ht="18" customHeight="1" x14ac:dyDescent="0.3">
      <c r="A6" s="23"/>
      <c r="B6" s="24"/>
      <c r="C6" s="25" t="s">
        <v>47</v>
      </c>
      <c r="D6" s="161"/>
      <c r="E6" s="183"/>
      <c r="F6" s="183"/>
      <c r="G6" s="183"/>
      <c r="H6" s="183"/>
      <c r="I6" s="183"/>
      <c r="J6" s="29"/>
      <c r="K6" s="181" t="s">
        <v>38</v>
      </c>
      <c r="L6" s="181"/>
      <c r="M6" s="183" t="s">
        <v>23</v>
      </c>
      <c r="N6" s="183"/>
      <c r="O6" s="183"/>
      <c r="P6" s="183"/>
      <c r="Q6" s="34"/>
      <c r="R6" s="27"/>
      <c r="S6" s="28"/>
      <c r="T6" s="143"/>
      <c r="U6" s="143"/>
      <c r="V6" s="143"/>
      <c r="W6" s="143"/>
      <c r="X6" s="142"/>
      <c r="Y6" s="142"/>
      <c r="Z6" s="142"/>
      <c r="AA6" s="142"/>
      <c r="AB6" s="142"/>
    </row>
    <row r="7" spans="1:28" s="10" customFormat="1" ht="18" customHeight="1" x14ac:dyDescent="0.3">
      <c r="A7" s="23"/>
      <c r="B7" s="24"/>
      <c r="C7" s="25" t="s">
        <v>48</v>
      </c>
      <c r="D7" s="161"/>
      <c r="E7" s="183" t="s">
        <v>52</v>
      </c>
      <c r="F7" s="183"/>
      <c r="G7" s="183"/>
      <c r="H7" s="183"/>
      <c r="I7" s="183"/>
      <c r="J7" s="29"/>
      <c r="K7" s="181" t="s">
        <v>49</v>
      </c>
      <c r="L7" s="181"/>
      <c r="M7" s="163">
        <v>44786</v>
      </c>
      <c r="N7" s="31" t="s">
        <v>5</v>
      </c>
      <c r="O7" s="32"/>
      <c r="P7" s="33">
        <f>DATE(YEAR(M7),MONTH(M7), DAY(M7)+13)</f>
        <v>44799</v>
      </c>
      <c r="Q7" s="34"/>
      <c r="R7" s="27"/>
      <c r="S7" s="28"/>
      <c r="T7" s="143"/>
      <c r="U7" s="143"/>
      <c r="V7" s="143"/>
      <c r="W7" s="143"/>
      <c r="X7" s="142"/>
      <c r="Y7" s="142"/>
      <c r="Z7" s="142"/>
      <c r="AA7" s="142"/>
      <c r="AB7" s="142"/>
    </row>
    <row r="8" spans="1:28" s="10" customFormat="1" ht="18" customHeight="1" x14ac:dyDescent="0.3">
      <c r="A8" s="23"/>
      <c r="B8" s="24"/>
      <c r="C8" s="157"/>
      <c r="D8" s="157"/>
      <c r="E8" s="158" t="s">
        <v>39</v>
      </c>
      <c r="F8" s="157"/>
      <c r="G8" s="157"/>
      <c r="H8" s="157"/>
      <c r="I8" s="157"/>
      <c r="J8" s="30"/>
      <c r="Q8" s="34"/>
      <c r="R8" s="34"/>
      <c r="S8" s="28"/>
      <c r="T8" s="143"/>
      <c r="U8" s="143"/>
      <c r="V8" s="143"/>
      <c r="W8" s="143"/>
      <c r="X8" s="142"/>
      <c r="Y8" s="142"/>
      <c r="Z8" s="142"/>
      <c r="AA8" s="142"/>
      <c r="AB8" s="142"/>
    </row>
    <row r="9" spans="1:28" ht="5.25" customHeight="1" x14ac:dyDescent="0.25">
      <c r="A9" s="15"/>
      <c r="B9" s="16"/>
      <c r="C9" s="18"/>
      <c r="D9" s="18"/>
      <c r="E9" s="18"/>
      <c r="F9" s="18"/>
      <c r="G9" s="18"/>
      <c r="H9" s="18"/>
      <c r="I9" s="18"/>
      <c r="J9" s="18"/>
      <c r="K9" s="35"/>
      <c r="L9" s="36"/>
      <c r="M9" s="35"/>
      <c r="N9" s="35"/>
      <c r="O9" s="37"/>
      <c r="P9" s="80"/>
      <c r="Q9" s="79"/>
      <c r="R9" s="20"/>
      <c r="S9" s="21"/>
      <c r="T9" s="143"/>
      <c r="U9" s="143"/>
      <c r="V9" s="143"/>
      <c r="W9" s="143"/>
    </row>
    <row r="10" spans="1:28" s="9" customFormat="1" ht="18" customHeight="1" x14ac:dyDescent="0.25">
      <c r="A10" s="15"/>
      <c r="B10" s="162" t="s">
        <v>51</v>
      </c>
      <c r="C10" s="164"/>
      <c r="D10" s="164"/>
      <c r="E10" s="164"/>
      <c r="F10" s="164"/>
      <c r="G10" s="164"/>
      <c r="H10" s="164"/>
      <c r="I10" s="164"/>
      <c r="K10" s="39"/>
      <c r="L10" s="40"/>
      <c r="M10" s="39"/>
      <c r="N10" s="39"/>
      <c r="O10" s="41"/>
      <c r="P10" s="81"/>
      <c r="Q10" s="81"/>
      <c r="R10" s="41"/>
      <c r="S10" s="21"/>
      <c r="T10" s="144"/>
      <c r="U10" s="144"/>
      <c r="V10" s="144"/>
      <c r="W10" s="144"/>
      <c r="X10" s="145"/>
      <c r="Y10" s="145"/>
      <c r="Z10" s="145"/>
      <c r="AA10" s="145"/>
      <c r="AB10" s="145"/>
    </row>
    <row r="11" spans="1:28" ht="5.0999999999999996" customHeight="1" thickBot="1" x14ac:dyDescent="0.3">
      <c r="A11" s="38"/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/>
      <c r="N11" s="18"/>
      <c r="O11" s="20"/>
      <c r="P11" s="79"/>
      <c r="Q11" s="79"/>
      <c r="R11" s="20"/>
      <c r="S11" s="21"/>
      <c r="T11" s="143"/>
      <c r="U11" s="143"/>
      <c r="V11" s="143"/>
      <c r="W11" s="143"/>
    </row>
    <row r="12" spans="1:28" s="11" customFormat="1" ht="63" customHeight="1" thickBot="1" x14ac:dyDescent="0.35">
      <c r="A12" s="15"/>
      <c r="B12" s="188" t="s">
        <v>2</v>
      </c>
      <c r="C12" s="189"/>
      <c r="D12" s="43"/>
      <c r="E12" s="91" t="s">
        <v>0</v>
      </c>
      <c r="F12" s="93" t="s">
        <v>1</v>
      </c>
      <c r="G12" s="95" t="s">
        <v>18</v>
      </c>
      <c r="H12" s="91" t="s">
        <v>0</v>
      </c>
      <c r="I12" s="104" t="s">
        <v>1</v>
      </c>
      <c r="J12" s="117" t="s">
        <v>18</v>
      </c>
      <c r="K12" s="165" t="s">
        <v>0</v>
      </c>
      <c r="L12" s="166"/>
      <c r="M12" s="102" t="s">
        <v>1</v>
      </c>
      <c r="N12" s="118" t="s">
        <v>18</v>
      </c>
      <c r="O12" s="44" t="s">
        <v>1</v>
      </c>
      <c r="P12" s="45" t="s">
        <v>0</v>
      </c>
      <c r="Q12" s="44" t="s">
        <v>1</v>
      </c>
      <c r="R12" s="95" t="s">
        <v>18</v>
      </c>
      <c r="S12" s="46" t="s">
        <v>4</v>
      </c>
      <c r="T12" s="144" t="s">
        <v>40</v>
      </c>
      <c r="U12" s="144" t="s">
        <v>41</v>
      </c>
      <c r="V12" s="144" t="s">
        <v>43</v>
      </c>
      <c r="W12" s="144" t="s">
        <v>33</v>
      </c>
      <c r="X12" s="145" t="s">
        <v>44</v>
      </c>
      <c r="Y12" s="145" t="s">
        <v>42</v>
      </c>
      <c r="Z12" s="145" t="s">
        <v>45</v>
      </c>
      <c r="AA12" s="145"/>
      <c r="AB12" s="145"/>
    </row>
    <row r="13" spans="1:28" s="4" customFormat="1" ht="27.6" customHeight="1" x14ac:dyDescent="0.3">
      <c r="A13" s="42"/>
      <c r="B13" s="47" t="s">
        <v>7</v>
      </c>
      <c r="C13" s="48">
        <f>M7</f>
        <v>44786</v>
      </c>
      <c r="D13" s="49"/>
      <c r="E13" s="68"/>
      <c r="F13" s="68"/>
      <c r="G13" s="97"/>
      <c r="H13" s="84"/>
      <c r="I13" s="105"/>
      <c r="J13" s="112"/>
      <c r="K13" s="184"/>
      <c r="L13" s="185"/>
      <c r="M13" s="105"/>
      <c r="N13" s="99"/>
      <c r="O13" s="120">
        <f t="shared" ref="O13:O26" si="0">(IF(F13&lt;E13,F13+1,F13)-E13)+(IF(I13&lt;H13,I13+1,I13)-H13)+(IF(M13&lt;K13,M13+1,M13)-K13)+(IF(Q13&lt;P13,Q13+1,Q13)-P13)</f>
        <v>0</v>
      </c>
      <c r="P13" s="67"/>
      <c r="Q13" s="105"/>
      <c r="R13" s="99"/>
      <c r="S13" s="50">
        <f t="shared" ref="S13:S26" si="1">(ROUND(O13*96,0)/96)*24</f>
        <v>0</v>
      </c>
      <c r="T13" s="143">
        <f>IF(S13&lt;=8,S13,8)</f>
        <v>0</v>
      </c>
      <c r="U13" s="143">
        <f>S13-T13</f>
        <v>0</v>
      </c>
      <c r="V13" s="143">
        <f>IF(U13&lt;=4,U13,4)</f>
        <v>0</v>
      </c>
      <c r="W13" s="143">
        <f>U13-V13</f>
        <v>0</v>
      </c>
      <c r="X13" s="142"/>
      <c r="Y13" s="142">
        <f>T13-X13</f>
        <v>0</v>
      </c>
      <c r="Z13" s="142">
        <f>V13</f>
        <v>0</v>
      </c>
      <c r="AA13" s="142"/>
      <c r="AB13" s="142"/>
    </row>
    <row r="14" spans="1:28" s="4" customFormat="1" ht="27.6" customHeight="1" x14ac:dyDescent="0.25">
      <c r="A14" s="22"/>
      <c r="B14" s="71" t="s">
        <v>6</v>
      </c>
      <c r="C14" s="72">
        <f>DATE(YEAR(C13),MONTH(C13),DAY(C13)+1)</f>
        <v>44787</v>
      </c>
      <c r="D14" s="53"/>
      <c r="E14" s="89"/>
      <c r="F14" s="89"/>
      <c r="G14" s="97"/>
      <c r="H14" s="89"/>
      <c r="I14" s="106"/>
      <c r="J14" s="113"/>
      <c r="K14" s="169"/>
      <c r="L14" s="170"/>
      <c r="M14" s="106"/>
      <c r="N14" s="100"/>
      <c r="O14" s="121">
        <f t="shared" si="0"/>
        <v>0</v>
      </c>
      <c r="P14" s="122"/>
      <c r="Q14" s="106"/>
      <c r="R14" s="100"/>
      <c r="S14" s="73">
        <f t="shared" si="1"/>
        <v>0</v>
      </c>
      <c r="T14" s="143">
        <f t="shared" ref="T14:T26" si="2">IF(S14&lt;=8,S14,8)</f>
        <v>0</v>
      </c>
      <c r="U14" s="143">
        <f t="shared" ref="U14:U26" si="3">S14-T14</f>
        <v>0</v>
      </c>
      <c r="V14" s="143">
        <f t="shared" ref="V14:V26" si="4">IF(U14&lt;=4,U14,4)</f>
        <v>0</v>
      </c>
      <c r="W14" s="143">
        <f t="shared" ref="W14:W26" si="5">U14-V14</f>
        <v>0</v>
      </c>
      <c r="X14" s="142"/>
      <c r="Y14" s="142">
        <f t="shared" ref="Y14:Y26" si="6">T14-X14</f>
        <v>0</v>
      </c>
      <c r="Z14" s="142">
        <f t="shared" ref="Z14:Z25" si="7">V14</f>
        <v>0</v>
      </c>
      <c r="AA14" s="142"/>
      <c r="AB14" s="142"/>
    </row>
    <row r="15" spans="1:28" s="4" customFormat="1" ht="27.6" customHeight="1" x14ac:dyDescent="0.25">
      <c r="A15" s="22"/>
      <c r="B15" s="51" t="s">
        <v>8</v>
      </c>
      <c r="C15" s="52">
        <f t="shared" ref="C15:C26" si="8">DATE(YEAR(C14),MONTH(C14),DAY(C14)+1)</f>
        <v>44788</v>
      </c>
      <c r="D15" s="53"/>
      <c r="E15" s="68"/>
      <c r="F15" s="68"/>
      <c r="G15" s="97"/>
      <c r="H15" s="68"/>
      <c r="I15" s="107"/>
      <c r="J15" s="113"/>
      <c r="K15" s="167"/>
      <c r="L15" s="168"/>
      <c r="M15" s="107"/>
      <c r="N15" s="100"/>
      <c r="O15" s="121">
        <f t="shared" si="0"/>
        <v>0</v>
      </c>
      <c r="P15" s="123"/>
      <c r="Q15" s="107"/>
      <c r="R15" s="100"/>
      <c r="S15" s="50">
        <f t="shared" si="1"/>
        <v>0</v>
      </c>
      <c r="T15" s="143">
        <f t="shared" si="2"/>
        <v>0</v>
      </c>
      <c r="U15" s="143">
        <f t="shared" si="3"/>
        <v>0</v>
      </c>
      <c r="V15" s="143">
        <f t="shared" si="4"/>
        <v>0</v>
      </c>
      <c r="W15" s="143">
        <f t="shared" si="5"/>
        <v>0</v>
      </c>
      <c r="X15" s="142"/>
      <c r="Y15" s="142">
        <f t="shared" si="6"/>
        <v>0</v>
      </c>
      <c r="Z15" s="142">
        <f t="shared" si="7"/>
        <v>0</v>
      </c>
      <c r="AA15" s="142"/>
      <c r="AB15" s="142"/>
    </row>
    <row r="16" spans="1:28" s="4" customFormat="1" ht="27.6" customHeight="1" x14ac:dyDescent="0.25">
      <c r="A16" s="22"/>
      <c r="B16" s="71" t="s">
        <v>9</v>
      </c>
      <c r="C16" s="72">
        <f t="shared" si="8"/>
        <v>44789</v>
      </c>
      <c r="D16" s="53"/>
      <c r="E16" s="89"/>
      <c r="F16" s="89"/>
      <c r="G16" s="97"/>
      <c r="H16" s="89"/>
      <c r="I16" s="106"/>
      <c r="J16" s="113"/>
      <c r="K16" s="169"/>
      <c r="L16" s="170"/>
      <c r="M16" s="106"/>
      <c r="N16" s="100"/>
      <c r="O16" s="121">
        <f t="shared" si="0"/>
        <v>0</v>
      </c>
      <c r="P16" s="122"/>
      <c r="Q16" s="106"/>
      <c r="R16" s="100"/>
      <c r="S16" s="73">
        <f t="shared" si="1"/>
        <v>0</v>
      </c>
      <c r="T16" s="143">
        <f t="shared" si="2"/>
        <v>0</v>
      </c>
      <c r="U16" s="143">
        <f t="shared" si="3"/>
        <v>0</v>
      </c>
      <c r="V16" s="143">
        <f t="shared" si="4"/>
        <v>0</v>
      </c>
      <c r="W16" s="143">
        <f t="shared" si="5"/>
        <v>0</v>
      </c>
      <c r="X16" s="142"/>
      <c r="Y16" s="142">
        <f t="shared" si="6"/>
        <v>0</v>
      </c>
      <c r="Z16" s="142">
        <f t="shared" si="7"/>
        <v>0</v>
      </c>
      <c r="AA16" s="142"/>
      <c r="AB16" s="142"/>
    </row>
    <row r="17" spans="1:29" s="4" customFormat="1" ht="27.6" customHeight="1" x14ac:dyDescent="0.25">
      <c r="A17" s="22"/>
      <c r="B17" s="51" t="s">
        <v>10</v>
      </c>
      <c r="C17" s="52">
        <f t="shared" si="8"/>
        <v>44790</v>
      </c>
      <c r="D17" s="53"/>
      <c r="E17" s="88"/>
      <c r="F17" s="92"/>
      <c r="G17" s="97"/>
      <c r="H17" s="68"/>
      <c r="I17" s="107"/>
      <c r="J17" s="113"/>
      <c r="K17" s="167"/>
      <c r="L17" s="168"/>
      <c r="M17" s="107"/>
      <c r="N17" s="100"/>
      <c r="O17" s="121">
        <f t="shared" si="0"/>
        <v>0</v>
      </c>
      <c r="P17" s="123"/>
      <c r="Q17" s="107"/>
      <c r="R17" s="100"/>
      <c r="S17" s="50">
        <f t="shared" si="1"/>
        <v>0</v>
      </c>
      <c r="T17" s="143">
        <f t="shared" si="2"/>
        <v>0</v>
      </c>
      <c r="U17" s="143">
        <f t="shared" si="3"/>
        <v>0</v>
      </c>
      <c r="V17" s="143">
        <f t="shared" si="4"/>
        <v>0</v>
      </c>
      <c r="W17" s="143">
        <f t="shared" si="5"/>
        <v>0</v>
      </c>
      <c r="X17" s="142"/>
      <c r="Y17" s="142">
        <f t="shared" si="6"/>
        <v>0</v>
      </c>
      <c r="Z17" s="142">
        <f t="shared" si="7"/>
        <v>0</v>
      </c>
      <c r="AA17" s="142"/>
      <c r="AB17" s="142"/>
    </row>
    <row r="18" spans="1:29" s="4" customFormat="1" ht="27.6" customHeight="1" x14ac:dyDescent="0.25">
      <c r="A18" s="22"/>
      <c r="B18" s="71" t="s">
        <v>11</v>
      </c>
      <c r="C18" s="72">
        <f t="shared" si="8"/>
        <v>44791</v>
      </c>
      <c r="D18" s="53"/>
      <c r="E18" s="89"/>
      <c r="F18" s="90"/>
      <c r="G18" s="97"/>
      <c r="H18" s="89"/>
      <c r="I18" s="106"/>
      <c r="J18" s="113"/>
      <c r="K18" s="169"/>
      <c r="L18" s="170"/>
      <c r="M18" s="106"/>
      <c r="N18" s="100"/>
      <c r="O18" s="121">
        <f t="shared" si="0"/>
        <v>0</v>
      </c>
      <c r="P18" s="122"/>
      <c r="Q18" s="106"/>
      <c r="R18" s="100"/>
      <c r="S18" s="73">
        <f t="shared" si="1"/>
        <v>0</v>
      </c>
      <c r="T18" s="143">
        <f t="shared" si="2"/>
        <v>0</v>
      </c>
      <c r="U18" s="143">
        <f t="shared" si="3"/>
        <v>0</v>
      </c>
      <c r="V18" s="143">
        <f t="shared" si="4"/>
        <v>0</v>
      </c>
      <c r="W18" s="143">
        <f t="shared" si="5"/>
        <v>0</v>
      </c>
      <c r="X18" s="142"/>
      <c r="Y18" s="142">
        <f t="shared" si="6"/>
        <v>0</v>
      </c>
      <c r="Z18" s="142">
        <f t="shared" si="7"/>
        <v>0</v>
      </c>
      <c r="AA18" s="142"/>
      <c r="AB18" s="142"/>
    </row>
    <row r="19" spans="1:29" s="4" customFormat="1" ht="27.6" customHeight="1" thickBot="1" x14ac:dyDescent="0.3">
      <c r="A19" s="22"/>
      <c r="B19" s="54" t="s">
        <v>12</v>
      </c>
      <c r="C19" s="55">
        <f t="shared" si="8"/>
        <v>44792</v>
      </c>
      <c r="D19" s="56"/>
      <c r="E19" s="85"/>
      <c r="F19" s="85"/>
      <c r="G19" s="98"/>
      <c r="H19" s="85"/>
      <c r="I19" s="108"/>
      <c r="J19" s="114"/>
      <c r="K19" s="171"/>
      <c r="L19" s="172"/>
      <c r="M19" s="108"/>
      <c r="N19" s="124"/>
      <c r="O19" s="125">
        <f t="shared" si="0"/>
        <v>0</v>
      </c>
      <c r="P19" s="126"/>
      <c r="Q19" s="127"/>
      <c r="R19" s="124"/>
      <c r="S19" s="140">
        <f t="shared" si="1"/>
        <v>0</v>
      </c>
      <c r="T19" s="143">
        <f t="shared" si="2"/>
        <v>0</v>
      </c>
      <c r="U19" s="143">
        <f t="shared" si="3"/>
        <v>0</v>
      </c>
      <c r="V19" s="143">
        <f t="shared" si="4"/>
        <v>0</v>
      </c>
      <c r="W19" s="143">
        <f t="shared" si="5"/>
        <v>0</v>
      </c>
      <c r="X19" s="142">
        <f>IF(SUM(T13:T19)&gt;40,SUM(T13:T19)-40,0)</f>
        <v>0</v>
      </c>
      <c r="Y19" s="142">
        <f t="shared" si="6"/>
        <v>0</v>
      </c>
      <c r="Z19" s="142">
        <f>V19+X19</f>
        <v>0</v>
      </c>
      <c r="AA19" s="142"/>
      <c r="AB19" s="142"/>
      <c r="AC19" s="148"/>
    </row>
    <row r="20" spans="1:29" s="4" customFormat="1" ht="27.6" customHeight="1" x14ac:dyDescent="0.25">
      <c r="A20" s="22"/>
      <c r="B20" s="74" t="s">
        <v>7</v>
      </c>
      <c r="C20" s="75">
        <f t="shared" si="8"/>
        <v>44793</v>
      </c>
      <c r="D20" s="49"/>
      <c r="E20" s="89"/>
      <c r="F20" s="89"/>
      <c r="G20" s="99"/>
      <c r="H20" s="109"/>
      <c r="I20" s="110"/>
      <c r="J20" s="115"/>
      <c r="K20" s="173"/>
      <c r="L20" s="174"/>
      <c r="M20" s="119"/>
      <c r="N20" s="128"/>
      <c r="O20" s="131">
        <f t="shared" si="0"/>
        <v>0</v>
      </c>
      <c r="P20" s="134"/>
      <c r="Q20" s="110"/>
      <c r="R20" s="99"/>
      <c r="S20" s="141">
        <f t="shared" si="1"/>
        <v>0</v>
      </c>
      <c r="T20" s="143">
        <f t="shared" si="2"/>
        <v>0</v>
      </c>
      <c r="U20" s="143">
        <f t="shared" si="3"/>
        <v>0</v>
      </c>
      <c r="V20" s="143">
        <f t="shared" si="4"/>
        <v>0</v>
      </c>
      <c r="W20" s="143">
        <f t="shared" si="5"/>
        <v>0</v>
      </c>
      <c r="X20" s="142"/>
      <c r="Y20" s="142">
        <f t="shared" si="6"/>
        <v>0</v>
      </c>
      <c r="Z20" s="142">
        <f t="shared" si="7"/>
        <v>0</v>
      </c>
      <c r="AA20" s="142"/>
      <c r="AB20" s="142"/>
    </row>
    <row r="21" spans="1:29" s="4" customFormat="1" ht="27.6" customHeight="1" x14ac:dyDescent="0.25">
      <c r="A21" s="22"/>
      <c r="B21" s="51" t="s">
        <v>6</v>
      </c>
      <c r="C21" s="52">
        <f>DATE(YEAR(C20),MONTH(C20),DAY(C20)+1)</f>
        <v>44794</v>
      </c>
      <c r="D21" s="53"/>
      <c r="E21" s="68"/>
      <c r="F21" s="68"/>
      <c r="G21" s="97"/>
      <c r="H21" s="68"/>
      <c r="I21" s="107"/>
      <c r="J21" s="113"/>
      <c r="K21" s="167"/>
      <c r="L21" s="168"/>
      <c r="M21" s="107"/>
      <c r="N21" s="129"/>
      <c r="O21" s="132">
        <f t="shared" si="0"/>
        <v>0</v>
      </c>
      <c r="P21" s="135"/>
      <c r="Q21" s="107"/>
      <c r="R21" s="100"/>
      <c r="S21" s="50">
        <f t="shared" si="1"/>
        <v>0</v>
      </c>
      <c r="T21" s="143">
        <f t="shared" si="2"/>
        <v>0</v>
      </c>
      <c r="U21" s="143">
        <f t="shared" si="3"/>
        <v>0</v>
      </c>
      <c r="V21" s="143">
        <f t="shared" si="4"/>
        <v>0</v>
      </c>
      <c r="W21" s="143">
        <f t="shared" si="5"/>
        <v>0</v>
      </c>
      <c r="X21" s="142"/>
      <c r="Y21" s="142">
        <f t="shared" si="6"/>
        <v>0</v>
      </c>
      <c r="Z21" s="142">
        <f t="shared" si="7"/>
        <v>0</v>
      </c>
      <c r="AA21" s="142"/>
      <c r="AB21" s="142"/>
    </row>
    <row r="22" spans="1:29" s="4" customFormat="1" ht="27.6" customHeight="1" x14ac:dyDescent="0.25">
      <c r="A22" s="22"/>
      <c r="B22" s="71" t="s">
        <v>8</v>
      </c>
      <c r="C22" s="72">
        <f t="shared" si="8"/>
        <v>44795</v>
      </c>
      <c r="D22" s="53"/>
      <c r="E22" s="89"/>
      <c r="F22" s="89"/>
      <c r="G22" s="97"/>
      <c r="H22" s="89"/>
      <c r="I22" s="106"/>
      <c r="J22" s="113"/>
      <c r="K22" s="169"/>
      <c r="L22" s="170"/>
      <c r="M22" s="106"/>
      <c r="N22" s="129"/>
      <c r="O22" s="132">
        <f t="shared" si="0"/>
        <v>0</v>
      </c>
      <c r="P22" s="137"/>
      <c r="Q22" s="106"/>
      <c r="R22" s="100"/>
      <c r="S22" s="73">
        <f t="shared" si="1"/>
        <v>0</v>
      </c>
      <c r="T22" s="143">
        <f t="shared" si="2"/>
        <v>0</v>
      </c>
      <c r="U22" s="143">
        <f t="shared" si="3"/>
        <v>0</v>
      </c>
      <c r="V22" s="143">
        <f t="shared" si="4"/>
        <v>0</v>
      </c>
      <c r="W22" s="143">
        <f t="shared" si="5"/>
        <v>0</v>
      </c>
      <c r="X22" s="142"/>
      <c r="Y22" s="142">
        <f t="shared" si="6"/>
        <v>0</v>
      </c>
      <c r="Z22" s="142">
        <f t="shared" si="7"/>
        <v>0</v>
      </c>
      <c r="AA22" s="142"/>
      <c r="AB22" s="142"/>
    </row>
    <row r="23" spans="1:29" s="4" customFormat="1" ht="27.6" customHeight="1" x14ac:dyDescent="0.25">
      <c r="A23" s="22"/>
      <c r="B23" s="51" t="s">
        <v>9</v>
      </c>
      <c r="C23" s="52">
        <f t="shared" si="8"/>
        <v>44796</v>
      </c>
      <c r="D23" s="53"/>
      <c r="E23" s="68"/>
      <c r="F23" s="68"/>
      <c r="G23" s="97"/>
      <c r="H23" s="68"/>
      <c r="I23" s="107"/>
      <c r="J23" s="113"/>
      <c r="K23" s="167"/>
      <c r="L23" s="168"/>
      <c r="M23" s="107"/>
      <c r="N23" s="129"/>
      <c r="O23" s="132">
        <f t="shared" si="0"/>
        <v>0</v>
      </c>
      <c r="P23" s="135"/>
      <c r="Q23" s="107"/>
      <c r="R23" s="100"/>
      <c r="S23" s="50">
        <f t="shared" si="1"/>
        <v>0</v>
      </c>
      <c r="T23" s="143">
        <f t="shared" si="2"/>
        <v>0</v>
      </c>
      <c r="U23" s="143">
        <f t="shared" si="3"/>
        <v>0</v>
      </c>
      <c r="V23" s="143">
        <f t="shared" si="4"/>
        <v>0</v>
      </c>
      <c r="W23" s="143">
        <f t="shared" si="5"/>
        <v>0</v>
      </c>
      <c r="X23" s="142"/>
      <c r="Y23" s="142">
        <f t="shared" si="6"/>
        <v>0</v>
      </c>
      <c r="Z23" s="142">
        <f t="shared" si="7"/>
        <v>0</v>
      </c>
      <c r="AA23" s="142"/>
      <c r="AB23" s="142"/>
    </row>
    <row r="24" spans="1:29" s="4" customFormat="1" ht="27.6" customHeight="1" x14ac:dyDescent="0.25">
      <c r="A24" s="22"/>
      <c r="B24" s="71" t="s">
        <v>10</v>
      </c>
      <c r="C24" s="72">
        <f t="shared" si="8"/>
        <v>44797</v>
      </c>
      <c r="D24" s="53"/>
      <c r="E24" s="89"/>
      <c r="F24" s="89"/>
      <c r="G24" s="97"/>
      <c r="H24" s="89"/>
      <c r="I24" s="106"/>
      <c r="J24" s="113"/>
      <c r="K24" s="169"/>
      <c r="L24" s="170"/>
      <c r="M24" s="106"/>
      <c r="N24" s="129"/>
      <c r="O24" s="132">
        <f t="shared" si="0"/>
        <v>0</v>
      </c>
      <c r="P24" s="137"/>
      <c r="Q24" s="106"/>
      <c r="R24" s="100"/>
      <c r="S24" s="73">
        <f t="shared" si="1"/>
        <v>0</v>
      </c>
      <c r="T24" s="143">
        <f t="shared" si="2"/>
        <v>0</v>
      </c>
      <c r="U24" s="143">
        <f t="shared" si="3"/>
        <v>0</v>
      </c>
      <c r="V24" s="143">
        <f t="shared" si="4"/>
        <v>0</v>
      </c>
      <c r="W24" s="143">
        <f t="shared" si="5"/>
        <v>0</v>
      </c>
      <c r="X24" s="142"/>
      <c r="Y24" s="142">
        <f t="shared" si="6"/>
        <v>0</v>
      </c>
      <c r="Z24" s="142">
        <f t="shared" si="7"/>
        <v>0</v>
      </c>
      <c r="AA24" s="142"/>
      <c r="AB24" s="142"/>
    </row>
    <row r="25" spans="1:29" s="4" customFormat="1" ht="27.6" customHeight="1" x14ac:dyDescent="0.25">
      <c r="A25" s="22"/>
      <c r="B25" s="51" t="s">
        <v>11</v>
      </c>
      <c r="C25" s="52">
        <f t="shared" si="8"/>
        <v>44798</v>
      </c>
      <c r="D25" s="53"/>
      <c r="E25" s="68"/>
      <c r="F25" s="68"/>
      <c r="G25" s="97"/>
      <c r="H25" s="68"/>
      <c r="I25" s="107"/>
      <c r="J25" s="113"/>
      <c r="K25" s="167"/>
      <c r="L25" s="168"/>
      <c r="M25" s="107"/>
      <c r="N25" s="129"/>
      <c r="O25" s="132">
        <f t="shared" si="0"/>
        <v>0</v>
      </c>
      <c r="P25" s="135"/>
      <c r="Q25" s="107"/>
      <c r="R25" s="100"/>
      <c r="S25" s="50">
        <f t="shared" si="1"/>
        <v>0</v>
      </c>
      <c r="T25" s="143">
        <f t="shared" si="2"/>
        <v>0</v>
      </c>
      <c r="U25" s="143">
        <f t="shared" si="3"/>
        <v>0</v>
      </c>
      <c r="V25" s="143">
        <f t="shared" si="4"/>
        <v>0</v>
      </c>
      <c r="W25" s="143">
        <f t="shared" si="5"/>
        <v>0</v>
      </c>
      <c r="X25" s="142"/>
      <c r="Y25" s="142">
        <f t="shared" si="6"/>
        <v>0</v>
      </c>
      <c r="Z25" s="142">
        <f t="shared" si="7"/>
        <v>0</v>
      </c>
      <c r="AA25" s="142"/>
      <c r="AB25" s="142"/>
    </row>
    <row r="26" spans="1:29" s="4" customFormat="1" ht="27.6" customHeight="1" thickBot="1" x14ac:dyDescent="0.3">
      <c r="A26" s="22"/>
      <c r="B26" s="76" t="s">
        <v>12</v>
      </c>
      <c r="C26" s="77">
        <f t="shared" si="8"/>
        <v>44799</v>
      </c>
      <c r="D26" s="56"/>
      <c r="E26" s="86"/>
      <c r="F26" s="86"/>
      <c r="G26" s="98"/>
      <c r="H26" s="86"/>
      <c r="I26" s="111"/>
      <c r="J26" s="114"/>
      <c r="K26" s="186"/>
      <c r="L26" s="187"/>
      <c r="M26" s="111"/>
      <c r="N26" s="130"/>
      <c r="O26" s="133">
        <f t="shared" si="0"/>
        <v>0</v>
      </c>
      <c r="P26" s="136"/>
      <c r="Q26" s="111"/>
      <c r="R26" s="101"/>
      <c r="S26" s="78">
        <f t="shared" si="1"/>
        <v>0</v>
      </c>
      <c r="T26" s="143">
        <f t="shared" si="2"/>
        <v>0</v>
      </c>
      <c r="U26" s="143">
        <f t="shared" si="3"/>
        <v>0</v>
      </c>
      <c r="V26" s="143">
        <f t="shared" si="4"/>
        <v>0</v>
      </c>
      <c r="W26" s="143">
        <f t="shared" si="5"/>
        <v>0</v>
      </c>
      <c r="X26" s="142">
        <f>IF(SUM(T20:T26)&gt;40,SUM(T20:T26)-40,0)</f>
        <v>0</v>
      </c>
      <c r="Y26" s="142">
        <f t="shared" si="6"/>
        <v>0</v>
      </c>
      <c r="Z26" s="142">
        <f>V26+X26</f>
        <v>0</v>
      </c>
      <c r="AA26" s="142"/>
      <c r="AB26" s="142"/>
    </row>
    <row r="27" spans="1:29" s="1" customFormat="1" ht="22.5" customHeight="1" thickBot="1" x14ac:dyDescent="0.3">
      <c r="A27" s="22"/>
      <c r="B27" s="58"/>
      <c r="C27" s="59"/>
      <c r="D27" s="59"/>
      <c r="E27" s="60"/>
      <c r="F27" s="60"/>
      <c r="G27" s="60"/>
      <c r="H27" s="60"/>
      <c r="I27" s="60"/>
      <c r="J27" s="60"/>
      <c r="K27" s="57"/>
      <c r="L27" s="57"/>
      <c r="M27" s="57"/>
      <c r="N27" s="35"/>
      <c r="O27" s="116"/>
      <c r="P27" s="149"/>
      <c r="Q27" s="175" t="s">
        <v>4</v>
      </c>
      <c r="R27" s="176"/>
      <c r="S27" s="151">
        <f>SUM(S13:S26)</f>
        <v>0</v>
      </c>
      <c r="T27" s="146"/>
      <c r="U27" s="146"/>
      <c r="V27" s="146"/>
      <c r="W27" s="146"/>
      <c r="X27" s="147"/>
      <c r="Y27" s="147"/>
      <c r="Z27" s="147"/>
      <c r="AA27" s="147"/>
      <c r="AB27" s="147"/>
    </row>
    <row r="28" spans="1:29" s="1" customFormat="1" ht="24.95" customHeight="1" x14ac:dyDescent="0.25">
      <c r="A28" s="22"/>
      <c r="B28" s="177" t="s">
        <v>35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37"/>
      <c r="P28" s="150"/>
      <c r="Q28" s="80"/>
      <c r="R28" s="37"/>
      <c r="S28" s="63"/>
      <c r="T28" s="146"/>
      <c r="U28" s="146"/>
      <c r="V28" s="146"/>
      <c r="W28" s="146"/>
      <c r="X28" s="147"/>
      <c r="Y28" s="147"/>
      <c r="Z28" s="147"/>
      <c r="AA28" s="147"/>
      <c r="AB28" s="147"/>
    </row>
    <row r="29" spans="1:29" s="1" customFormat="1" ht="24.95" customHeight="1" x14ac:dyDescent="0.25">
      <c r="A29" s="22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37"/>
      <c r="P29" s="150"/>
      <c r="Q29" s="29"/>
      <c r="R29" s="65"/>
      <c r="S29" s="28"/>
      <c r="T29" s="146">
        <f>SUM(S13:S26)</f>
        <v>0</v>
      </c>
      <c r="U29" s="146"/>
      <c r="V29" s="146"/>
      <c r="W29" s="146"/>
      <c r="X29" s="147"/>
      <c r="Y29" s="147"/>
      <c r="Z29" s="147"/>
      <c r="AA29" s="147"/>
      <c r="AB29" s="147"/>
    </row>
    <row r="30" spans="1:29" s="1" customFormat="1" ht="24.95" customHeight="1" x14ac:dyDescent="0.25">
      <c r="A30" s="22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37"/>
      <c r="P30" s="150"/>
      <c r="Q30" s="29"/>
      <c r="R30" s="66"/>
      <c r="S30" s="28"/>
      <c r="T30" s="146"/>
      <c r="U30" s="146"/>
      <c r="V30" s="146"/>
      <c r="W30" s="146"/>
      <c r="X30" s="147"/>
      <c r="Y30" s="147"/>
      <c r="Z30" s="147"/>
      <c r="AA30" s="147"/>
      <c r="AB30" s="147"/>
    </row>
    <row r="31" spans="1:29" s="1" customFormat="1" ht="4.5" customHeight="1" x14ac:dyDescent="0.25">
      <c r="A31" s="57"/>
      <c r="B31" s="58"/>
      <c r="C31" s="59"/>
      <c r="D31" s="59"/>
      <c r="E31" s="60"/>
      <c r="F31" s="60"/>
      <c r="G31" s="60"/>
      <c r="H31" s="60"/>
      <c r="I31" s="60"/>
      <c r="J31" s="60"/>
      <c r="K31" s="61"/>
      <c r="L31" s="62"/>
      <c r="M31" s="61"/>
      <c r="N31" s="35"/>
      <c r="O31" s="37"/>
      <c r="P31" s="80"/>
      <c r="Q31" s="82"/>
      <c r="R31" s="7"/>
      <c r="S31" s="12"/>
      <c r="T31" s="146"/>
      <c r="U31" s="146"/>
      <c r="V31" s="146"/>
      <c r="W31" s="146"/>
      <c r="X31" s="147"/>
      <c r="Y31" s="147"/>
      <c r="Z31" s="147"/>
      <c r="AA31" s="147"/>
      <c r="AB31" s="147"/>
    </row>
    <row r="32" spans="1:29" s="10" customFormat="1" ht="30" customHeight="1" x14ac:dyDescent="0.3">
      <c r="A32" s="15"/>
      <c r="B32" s="24"/>
      <c r="C32" s="64"/>
      <c r="D32" s="64"/>
      <c r="E32" s="190" t="s">
        <v>50</v>
      </c>
      <c r="F32" s="190"/>
      <c r="G32" s="191"/>
      <c r="H32" s="191"/>
      <c r="I32" s="191"/>
      <c r="J32" s="191"/>
      <c r="K32" s="191"/>
      <c r="L32" s="191"/>
      <c r="M32" s="103" t="s">
        <v>2</v>
      </c>
      <c r="N32" s="193"/>
      <c r="O32" s="191"/>
      <c r="P32" s="191"/>
      <c r="Q32" s="155"/>
      <c r="R32" s="155"/>
      <c r="S32" s="155"/>
      <c r="T32" s="143"/>
      <c r="U32" s="143"/>
      <c r="V32" s="143"/>
      <c r="W32" s="143"/>
      <c r="X32" s="142"/>
      <c r="Y32" s="142"/>
      <c r="Z32" s="142"/>
      <c r="AA32" s="142"/>
      <c r="AB32" s="142"/>
    </row>
    <row r="33" spans="1:28" s="10" customFormat="1" ht="30" customHeight="1" x14ac:dyDescent="0.3">
      <c r="A33" s="23"/>
      <c r="B33" s="24"/>
      <c r="C33" s="64"/>
      <c r="D33" s="64"/>
      <c r="E33" s="190" t="s">
        <v>21</v>
      </c>
      <c r="F33" s="190"/>
      <c r="G33" s="192"/>
      <c r="H33" s="192"/>
      <c r="I33" s="192"/>
      <c r="J33" s="192"/>
      <c r="K33" s="192"/>
      <c r="L33" s="192"/>
      <c r="M33" s="103" t="s">
        <v>2</v>
      </c>
      <c r="N33" s="194"/>
      <c r="O33" s="192"/>
      <c r="P33" s="192"/>
      <c r="Q33" s="82"/>
      <c r="R33" s="7"/>
      <c r="S33" s="12"/>
      <c r="T33" s="143"/>
      <c r="U33" s="143"/>
      <c r="V33" s="143"/>
      <c r="W33" s="143"/>
      <c r="X33" s="142"/>
      <c r="Y33" s="142"/>
      <c r="Z33" s="142"/>
      <c r="AA33" s="142"/>
      <c r="AB33" s="142"/>
    </row>
    <row r="34" spans="1:28" x14ac:dyDescent="0.25">
      <c r="C34" s="3"/>
      <c r="D34" s="3"/>
      <c r="E34" s="3"/>
      <c r="F34" s="3"/>
      <c r="G34" s="3"/>
      <c r="H34" s="3"/>
      <c r="I34" s="3"/>
      <c r="J34" s="3"/>
      <c r="K34" s="3"/>
      <c r="L34" s="14"/>
      <c r="M34" s="3"/>
      <c r="N34" s="3"/>
      <c r="O34" s="7"/>
      <c r="P34" s="82"/>
    </row>
    <row r="35" spans="1:28" s="152" customFormat="1" ht="16.5" x14ac:dyDescent="0.25">
      <c r="B35" s="153"/>
      <c r="C35" s="154"/>
      <c r="D35" s="154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83"/>
      <c r="R35" s="6"/>
      <c r="S35" s="12"/>
      <c r="T35" s="155"/>
      <c r="U35" s="155"/>
      <c r="V35" s="155"/>
      <c r="W35" s="156"/>
      <c r="X35" s="156"/>
      <c r="Y35" s="156"/>
      <c r="Z35" s="156"/>
      <c r="AA35" s="156"/>
      <c r="AB35" s="156"/>
    </row>
    <row r="36" spans="1:28" x14ac:dyDescent="0.25">
      <c r="C36" s="3"/>
      <c r="D36" s="3"/>
      <c r="E36" s="3"/>
      <c r="F36" s="3"/>
      <c r="G36" s="3"/>
      <c r="H36" s="3"/>
      <c r="I36" s="3"/>
      <c r="J36" s="3"/>
      <c r="K36" s="3"/>
      <c r="L36" s="14"/>
      <c r="M36" s="3"/>
      <c r="N36" s="3"/>
      <c r="O36" s="7"/>
      <c r="P36" s="82"/>
    </row>
  </sheetData>
  <sheetProtection algorithmName="SHA-512" hashValue="m2pmq4Gx6bAF4mfW1iFrrUKJe/Nk3xqMFD/oq3NK1LBMfkaUFjdPESWDcmJ2S/uNS9rnRgyNIvHvAiSX1GdhTQ==" saltValue="JkYBuQAu5fHrhJ8G79WUMA==" spinCount="100000" sheet="1" selectLockedCells="1"/>
  <mergeCells count="34">
    <mergeCell ref="E32:F32"/>
    <mergeCell ref="E33:F33"/>
    <mergeCell ref="G32:L32"/>
    <mergeCell ref="G33:L33"/>
    <mergeCell ref="N32:P32"/>
    <mergeCell ref="N33:P33"/>
    <mergeCell ref="Q27:R27"/>
    <mergeCell ref="B28:N30"/>
    <mergeCell ref="A2:T2"/>
    <mergeCell ref="A3:T3"/>
    <mergeCell ref="K5:L5"/>
    <mergeCell ref="K6:L6"/>
    <mergeCell ref="K7:L7"/>
    <mergeCell ref="M5:P5"/>
    <mergeCell ref="M6:P6"/>
    <mergeCell ref="E5:I5"/>
    <mergeCell ref="E6:I6"/>
    <mergeCell ref="K21:L21"/>
    <mergeCell ref="E7:I7"/>
    <mergeCell ref="K13:L13"/>
    <mergeCell ref="K26:L26"/>
    <mergeCell ref="B12:C12"/>
    <mergeCell ref="K25:L25"/>
    <mergeCell ref="K14:L14"/>
    <mergeCell ref="K15:L15"/>
    <mergeCell ref="K16:L16"/>
    <mergeCell ref="K17:L17"/>
    <mergeCell ref="K18:L18"/>
    <mergeCell ref="K22:L22"/>
    <mergeCell ref="K12:L12"/>
    <mergeCell ref="K23:L23"/>
    <mergeCell ref="K24:L24"/>
    <mergeCell ref="K19:L19"/>
    <mergeCell ref="K20:L20"/>
  </mergeCells>
  <phoneticPr fontId="1" type="noConversion"/>
  <printOptions horizontalCentered="1"/>
  <pageMargins left="0.25" right="0.25" top="0.25" bottom="0.25" header="0" footer="0.25"/>
  <pageSetup scale="75" orientation="landscape" horizontalDpi="1200" verticalDpi="1200" r:id="rId1"/>
  <headerFooter>
    <oddFooter>&amp;R&amp;"-,Italic"&amp;10A.S. Payroll Department, 12/2021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Hours!$A$1:$A$96</xm:f>
          </x14:formula1>
          <xm:sqref>E13:F26 H13:I26 M13:M26 K13:K26 P13:Q26</xm:sqref>
        </x14:dataValidation>
        <x14:dataValidation type="list" allowBlank="1" showInputMessage="1" showErrorMessage="1" xr:uid="{00000000-0002-0000-0300-000001000000}">
          <x14:formula1>
            <xm:f>Departments!$B$2:$B$10</xm:f>
          </x14:formula1>
          <xm:sqref>M6:P6</xm:sqref>
        </x14:dataValidation>
        <x14:dataValidation type="list" allowBlank="1" showInputMessage="1" showErrorMessage="1" xr:uid="{00000000-0002-0000-0300-000002000000}">
          <x14:formula1>
            <xm:f>Hours!$B$1:$B$4</xm:f>
          </x14:formula1>
          <xm:sqref>G13:G26 J13:J26 N13:N26 R13:R26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Hours</vt:lpstr>
      <vt:lpstr>Yes or No</vt:lpstr>
      <vt:lpstr>Departments</vt:lpstr>
      <vt:lpstr>Manual Timecard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Villasenor</dc:creator>
  <cp:lastModifiedBy>DeJuan R. Benford</cp:lastModifiedBy>
  <cp:lastPrinted>2022-02-14T22:09:02Z</cp:lastPrinted>
  <dcterms:created xsi:type="dcterms:W3CDTF">2012-01-18T02:41:47Z</dcterms:created>
  <dcterms:modified xsi:type="dcterms:W3CDTF">2022-08-23T02:47:37Z</dcterms:modified>
</cp:coreProperties>
</file>